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21840" windowHeight="13740"/>
  </bookViews>
  <sheets>
    <sheet name="Diagr_Diff_Scaravetti  Adriano" sheetId="1" r:id="rId1"/>
  </sheets>
  <calcPr calcId="125725"/>
</workbook>
</file>

<file path=xl/calcChain.xml><?xml version="1.0" encoding="utf-8"?>
<calcChain xmlns="http://schemas.openxmlformats.org/spreadsheetml/2006/main">
  <c r="U22" i="1"/>
  <c r="U21"/>
  <c r="U20"/>
  <c r="R30"/>
  <c r="R31" s="1"/>
  <c r="R33" s="1"/>
  <c r="U11"/>
  <c r="U10"/>
  <c r="U9"/>
  <c r="Q30"/>
  <c r="Q31" s="1"/>
  <c r="F18"/>
  <c r="D18"/>
  <c r="F16"/>
  <c r="D16"/>
  <c r="C8"/>
  <c r="F28" s="1"/>
  <c r="C11"/>
  <c r="C9"/>
  <c r="J14" s="1"/>
  <c r="C10"/>
  <c r="X23" l="1"/>
  <c r="AD20"/>
  <c r="AC20"/>
  <c r="AA19"/>
  <c r="AA24" s="1"/>
  <c r="AA20" s="1"/>
  <c r="X19"/>
  <c r="X24" s="1"/>
  <c r="X20" s="1"/>
  <c r="X22"/>
  <c r="W22"/>
  <c r="AD23"/>
  <c r="AA23"/>
  <c r="AD19"/>
  <c r="AD24" s="1"/>
  <c r="AD21" s="1"/>
  <c r="Q33"/>
  <c r="Q27"/>
  <c r="O22"/>
  <c r="AD8"/>
  <c r="AD13" s="1"/>
  <c r="AD10" s="1"/>
  <c r="AA12"/>
  <c r="AC9"/>
  <c r="AA8"/>
  <c r="AA10" s="1"/>
  <c r="X12"/>
  <c r="X8"/>
  <c r="X13" s="1"/>
  <c r="X9" s="1"/>
  <c r="AD9"/>
  <c r="AD12"/>
  <c r="H18"/>
  <c r="D22"/>
  <c r="J18"/>
  <c r="N23"/>
  <c r="F20"/>
  <c r="N22"/>
  <c r="F22"/>
  <c r="D20"/>
  <c r="J16"/>
  <c r="H16"/>
  <c r="M22"/>
  <c r="M23"/>
  <c r="O23"/>
  <c r="O17"/>
  <c r="G14"/>
  <c r="F13"/>
  <c r="E13"/>
  <c r="G29"/>
  <c r="O18"/>
  <c r="F7"/>
  <c r="F14" s="1"/>
  <c r="F8" s="1"/>
  <c r="M14"/>
  <c r="N18"/>
  <c r="M17"/>
  <c r="L14"/>
  <c r="F27"/>
  <c r="K13"/>
  <c r="G28"/>
  <c r="H7"/>
  <c r="H14" s="1"/>
  <c r="H9" s="1"/>
  <c r="I7"/>
  <c r="I14" s="1"/>
  <c r="I9" s="1"/>
  <c r="G30"/>
  <c r="E7"/>
  <c r="E14" s="1"/>
  <c r="E8" s="1"/>
  <c r="F30"/>
  <c r="G27"/>
  <c r="M18"/>
  <c r="D13"/>
  <c r="D7"/>
  <c r="D14" s="1"/>
  <c r="D8" s="1"/>
  <c r="I13"/>
  <c r="F29"/>
  <c r="N17"/>
  <c r="H13"/>
  <c r="K7"/>
  <c r="K14" s="1"/>
  <c r="K10" s="1"/>
  <c r="X21" l="1"/>
  <c r="AA22"/>
  <c r="AA21"/>
  <c r="Z21"/>
  <c r="AD22"/>
  <c r="O19"/>
  <c r="Q28"/>
  <c r="W11"/>
  <c r="X10"/>
  <c r="X11"/>
  <c r="AA13"/>
  <c r="AA9" s="1"/>
  <c r="AA11" s="1"/>
  <c r="Z10"/>
  <c r="AD11"/>
  <c r="M24"/>
  <c r="N24"/>
  <c r="O24"/>
  <c r="N19"/>
  <c r="F11"/>
  <c r="D9"/>
  <c r="O9" s="1"/>
  <c r="H10"/>
  <c r="M19"/>
  <c r="I30"/>
  <c r="H29"/>
  <c r="K11"/>
  <c r="H28"/>
  <c r="E10"/>
  <c r="O8"/>
  <c r="H27"/>
  <c r="N8"/>
  <c r="I11"/>
  <c r="N11" l="1"/>
  <c r="N9"/>
  <c r="I27"/>
  <c r="I28"/>
  <c r="O10"/>
  <c r="N10"/>
  <c r="O11"/>
  <c r="H30"/>
  <c r="I29"/>
</calcChain>
</file>

<file path=xl/sharedStrings.xml><?xml version="1.0" encoding="utf-8"?>
<sst xmlns="http://schemas.openxmlformats.org/spreadsheetml/2006/main" count="74" uniqueCount="47">
  <si>
    <t>1-2</t>
  </si>
  <si>
    <t>1-3</t>
  </si>
  <si>
    <t>1-4</t>
  </si>
  <si>
    <t>2-3</t>
  </si>
  <si>
    <t>2-4</t>
  </si>
  <si>
    <t>3-4</t>
  </si>
  <si>
    <t>Distanze degli  Estratti</t>
  </si>
  <si>
    <t>1°</t>
  </si>
  <si>
    <t>2°</t>
  </si>
  <si>
    <t>3°</t>
  </si>
  <si>
    <t>4°</t>
  </si>
  <si>
    <t>Somme degli Estratti</t>
  </si>
  <si>
    <t>SOMME</t>
  </si>
  <si>
    <t>O</t>
  </si>
  <si>
    <t>V</t>
  </si>
  <si>
    <t>D</t>
  </si>
  <si>
    <t>TS</t>
  </si>
  <si>
    <t>BY MARK</t>
  </si>
  <si>
    <t>SdS  F90</t>
  </si>
  <si>
    <t>Quadratura Num Origine</t>
  </si>
  <si>
    <t>A</t>
  </si>
  <si>
    <t>B</t>
  </si>
  <si>
    <t>C</t>
  </si>
  <si>
    <t>TD</t>
  </si>
  <si>
    <t>DIST</t>
  </si>
  <si>
    <t>SdS 3 F90</t>
  </si>
  <si>
    <t>SOMMA VERT</t>
  </si>
  <si>
    <t>SOMMA DIAG</t>
  </si>
  <si>
    <t>SOMMA O</t>
  </si>
  <si>
    <t>DISTANZA</t>
  </si>
  <si>
    <t>VINCOLO DIFFERENZIALE  90</t>
  </si>
  <si>
    <t xml:space="preserve">PUNTI MEDI </t>
  </si>
  <si>
    <t>----&gt;</t>
  </si>
  <si>
    <t>NUM -&gt;</t>
  </si>
  <si>
    <t>Inserire Terna --&gt;</t>
  </si>
  <si>
    <t>Inserire Quadrato  --&gt;</t>
  </si>
  <si>
    <t>D.D.G.  --  DIAGRAMMA  DIFFERENZIALE  GLOBALE  - SCARAVETTI ADRIANO-</t>
  </si>
  <si>
    <t>Somma  ---&gt;</t>
  </si>
  <si>
    <t>PM DIST</t>
  </si>
  <si>
    <t>PM SUM</t>
  </si>
  <si>
    <t>--&gt;</t>
  </si>
  <si>
    <t>DETERMINANTE AMBI ORIGINE</t>
  </si>
  <si>
    <t>D.DIFF. --  DIAGRAMMA DIFFERENZIALE  - SCARAVETTI ADRIANO-</t>
  </si>
  <si>
    <t>GENOVA -- MILANO -- 16 GENNAIO 2021</t>
  </si>
  <si>
    <t>Riga</t>
  </si>
  <si>
    <t>QUADRATI DI DERIVAZIONE DAL DIAGRAMMA DIFFERENZIALE          DEI 2 AMBI DI ORIGINE</t>
  </si>
  <si>
    <t>Psw: SUPERLOTTOFORUM</t>
  </si>
</sst>
</file>

<file path=xl/styles.xml><?xml version="1.0" encoding="utf-8"?>
<styleSheet xmlns="http://schemas.openxmlformats.org/spreadsheetml/2006/main">
  <numFmts count="1">
    <numFmt numFmtId="164" formatCode="00"/>
  </numFmts>
  <fonts count="62">
    <font>
      <sz val="9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sz val="9"/>
      <color indexed="2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b/>
      <sz val="11"/>
      <color indexed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b/>
      <sz val="14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indexed="12"/>
      <name val="Tahoma"/>
      <family val="2"/>
    </font>
    <font>
      <b/>
      <sz val="16"/>
      <color indexed="10"/>
      <name val="Tahoma"/>
      <family val="2"/>
    </font>
    <font>
      <b/>
      <sz val="14"/>
      <color indexed="53"/>
      <name val="Tahoma"/>
      <family val="2"/>
    </font>
    <font>
      <b/>
      <sz val="14"/>
      <color indexed="22"/>
      <name val="Tahoma"/>
      <family val="2"/>
    </font>
    <font>
      <b/>
      <sz val="16"/>
      <color indexed="22"/>
      <name val="Tahoma"/>
      <family val="2"/>
    </font>
    <font>
      <sz val="11"/>
      <color indexed="53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14"/>
      <color indexed="10"/>
      <name val="Tahoma"/>
      <family val="2"/>
    </font>
    <font>
      <b/>
      <i/>
      <sz val="8"/>
      <name val="Bradley Hand ITC"/>
      <family val="4"/>
    </font>
    <font>
      <b/>
      <sz val="11"/>
      <color indexed="9"/>
      <name val="Tahoma"/>
      <family val="2"/>
    </font>
    <font>
      <b/>
      <sz val="16"/>
      <color rgb="FFFF0000"/>
      <name val="Tahoma"/>
      <family val="2"/>
    </font>
    <font>
      <sz val="16"/>
      <color rgb="FF000000"/>
      <name val="Arial"/>
      <family val="2"/>
    </font>
    <font>
      <sz val="16"/>
      <color rgb="FFFFA500"/>
      <name val="Arial"/>
      <family val="2"/>
    </font>
    <font>
      <b/>
      <sz val="16"/>
      <color rgb="FF000000"/>
      <name val="Arial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color rgb="FFFF0000"/>
      <name val="Tahoma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  <font>
      <sz val="9"/>
      <name val="Tahoma"/>
    </font>
    <font>
      <sz val="11"/>
      <color indexed="53"/>
      <name val="Tahoma"/>
    </font>
    <font>
      <sz val="11"/>
      <name val="Tahoma"/>
    </font>
    <font>
      <sz val="11"/>
      <name val="Tahoma"/>
      <family val="2"/>
    </font>
    <font>
      <b/>
      <sz val="11"/>
      <color rgb="FFFF0000"/>
      <name val="Tahoma"/>
      <family val="2"/>
    </font>
    <font>
      <b/>
      <sz val="18"/>
      <color indexed="1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8"/>
      <color theme="0"/>
      <name val="Tahoma"/>
      <family val="2"/>
    </font>
    <font>
      <b/>
      <sz val="18"/>
      <color indexed="9"/>
      <name val="Tahoma"/>
      <family val="2"/>
    </font>
    <font>
      <b/>
      <sz val="20"/>
      <color rgb="FFFF0000"/>
      <name val="Courier New"/>
      <family val="3"/>
    </font>
    <font>
      <b/>
      <i/>
      <sz val="11"/>
      <color rgb="FFFF0000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11"/>
      </patternFill>
    </fill>
    <fill>
      <patternFill patternType="gray0625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23"/>
        <bgColor indexed="11"/>
      </patternFill>
    </fill>
    <fill>
      <patternFill patternType="solid">
        <fgColor indexed="23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41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3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1"/>
      </patternFill>
    </fill>
    <fill>
      <patternFill patternType="gray0625">
        <fgColor indexed="43"/>
        <bgColor indexed="1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58"/>
      </patternFill>
    </fill>
    <fill>
      <patternFill patternType="gray0625">
        <bgColor rgb="FFFF0000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 diagonalUp="1" diagonalDown="1"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 style="thin">
        <color rgb="FFFFFF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205">
    <xf numFmtId="0" fontId="0" fillId="0" borderId="0" xfId="0"/>
    <xf numFmtId="0" fontId="0" fillId="24" borderId="0" xfId="0" applyFill="1"/>
    <xf numFmtId="0" fontId="26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19" fillId="24" borderId="0" xfId="0" applyFont="1" applyFill="1" applyBorder="1"/>
    <xf numFmtId="0" fontId="19" fillId="24" borderId="0" xfId="0" applyFont="1" applyFill="1"/>
    <xf numFmtId="49" fontId="19" fillId="25" borderId="10" xfId="0" applyNumberFormat="1" applyFont="1" applyFill="1" applyBorder="1" applyAlignment="1">
      <alignment horizontal="center" vertical="center"/>
    </xf>
    <xf numFmtId="0" fontId="25" fillId="24" borderId="0" xfId="0" applyFont="1" applyFill="1"/>
    <xf numFmtId="164" fontId="25" fillId="26" borderId="11" xfId="0" applyNumberFormat="1" applyFont="1" applyFill="1" applyBorder="1" applyAlignment="1">
      <alignment horizontal="center" vertical="center"/>
    </xf>
    <xf numFmtId="164" fontId="25" fillId="26" borderId="10" xfId="0" applyNumberFormat="1" applyFont="1" applyFill="1" applyBorder="1" applyAlignment="1">
      <alignment horizontal="center" vertical="center"/>
    </xf>
    <xf numFmtId="0" fontId="25" fillId="0" borderId="0" xfId="0" applyFont="1"/>
    <xf numFmtId="49" fontId="25" fillId="27" borderId="12" xfId="0" applyNumberFormat="1" applyFont="1" applyFill="1" applyBorder="1" applyAlignment="1">
      <alignment horizontal="center" vertical="center"/>
    </xf>
    <xf numFmtId="164" fontId="25" fillId="27" borderId="12" xfId="0" applyNumberFormat="1" applyFont="1" applyFill="1" applyBorder="1" applyAlignment="1">
      <alignment horizontal="center" vertical="center"/>
    </xf>
    <xf numFmtId="164" fontId="30" fillId="25" borderId="10" xfId="0" applyNumberFormat="1" applyFont="1" applyFill="1" applyBorder="1" applyAlignment="1">
      <alignment horizontal="center" vertical="center"/>
    </xf>
    <xf numFmtId="164" fontId="31" fillId="28" borderId="10" xfId="0" applyNumberFormat="1" applyFont="1" applyFill="1" applyBorder="1" applyAlignment="1">
      <alignment horizontal="center" vertical="center"/>
    </xf>
    <xf numFmtId="164" fontId="25" fillId="28" borderId="10" xfId="0" applyNumberFormat="1" applyFont="1" applyFill="1" applyBorder="1" applyAlignment="1">
      <alignment horizontal="center"/>
    </xf>
    <xf numFmtId="0" fontId="32" fillId="24" borderId="0" xfId="0" applyFont="1" applyFill="1"/>
    <xf numFmtId="49" fontId="25" fillId="27" borderId="10" xfId="0" applyNumberFormat="1" applyFont="1" applyFill="1" applyBorder="1" applyAlignment="1">
      <alignment horizontal="center" vertical="center"/>
    </xf>
    <xf numFmtId="164" fontId="25" fillId="27" borderId="10" xfId="0" applyNumberFormat="1" applyFont="1" applyFill="1" applyBorder="1" applyAlignment="1">
      <alignment horizontal="center" vertical="center"/>
    </xf>
    <xf numFmtId="164" fontId="31" fillId="29" borderId="10" xfId="0" applyNumberFormat="1" applyFont="1" applyFill="1" applyBorder="1" applyAlignment="1">
      <alignment horizontal="center" vertical="center"/>
    </xf>
    <xf numFmtId="164" fontId="33" fillId="28" borderId="10" xfId="0" applyNumberFormat="1" applyFont="1" applyFill="1" applyBorder="1" applyAlignment="1">
      <alignment horizontal="center" vertical="center"/>
    </xf>
    <xf numFmtId="164" fontId="34" fillId="28" borderId="10" xfId="0" applyNumberFormat="1" applyFont="1" applyFill="1" applyBorder="1" applyAlignment="1">
      <alignment horizontal="center" vertical="center"/>
    </xf>
    <xf numFmtId="164" fontId="31" fillId="30" borderId="10" xfId="0" applyNumberFormat="1" applyFont="1" applyFill="1" applyBorder="1" applyAlignment="1">
      <alignment horizontal="center" vertical="center"/>
    </xf>
    <xf numFmtId="164" fontId="33" fillId="28" borderId="10" xfId="0" applyNumberFormat="1" applyFont="1" applyFill="1" applyBorder="1" applyAlignment="1">
      <alignment horizontal="center"/>
    </xf>
    <xf numFmtId="164" fontId="30" fillId="31" borderId="10" xfId="0" applyNumberFormat="1" applyFont="1" applyFill="1" applyBorder="1" applyAlignment="1">
      <alignment horizontal="center" vertical="center"/>
    </xf>
    <xf numFmtId="164" fontId="25" fillId="28" borderId="10" xfId="0" applyNumberFormat="1" applyFont="1" applyFill="1" applyBorder="1" applyAlignment="1">
      <alignment horizontal="center" vertical="center"/>
    </xf>
    <xf numFmtId="164" fontId="0" fillId="28" borderId="10" xfId="0" applyNumberFormat="1" applyFill="1" applyBorder="1" applyAlignment="1">
      <alignment horizontal="center"/>
    </xf>
    <xf numFmtId="164" fontId="25" fillId="26" borderId="13" xfId="0" applyNumberFormat="1" applyFont="1" applyFill="1" applyBorder="1" applyAlignment="1">
      <alignment horizontal="center" vertical="center"/>
    </xf>
    <xf numFmtId="1" fontId="35" fillId="24" borderId="14" xfId="0" applyNumberFormat="1" applyFont="1" applyFill="1" applyBorder="1" applyAlignment="1">
      <alignment horizontal="center" vertical="center"/>
    </xf>
    <xf numFmtId="164" fontId="38" fillId="25" borderId="10" xfId="0" applyNumberFormat="1" applyFont="1" applyFill="1" applyBorder="1" applyAlignment="1">
      <alignment horizontal="center" vertical="center"/>
    </xf>
    <xf numFmtId="164" fontId="30" fillId="28" borderId="10" xfId="0" applyNumberFormat="1" applyFont="1" applyFill="1" applyBorder="1" applyAlignment="1">
      <alignment horizontal="center" vertical="center"/>
    </xf>
    <xf numFmtId="164" fontId="31" fillId="34" borderId="10" xfId="0" applyNumberFormat="1" applyFont="1" applyFill="1" applyBorder="1" applyAlignment="1">
      <alignment horizontal="center" vertical="center"/>
    </xf>
    <xf numFmtId="164" fontId="30" fillId="35" borderId="10" xfId="0" applyNumberFormat="1" applyFont="1" applyFill="1" applyBorder="1" applyAlignment="1">
      <alignment horizontal="center" vertical="center"/>
    </xf>
    <xf numFmtId="49" fontId="25" fillId="28" borderId="10" xfId="0" applyNumberFormat="1" applyFont="1" applyFill="1" applyBorder="1" applyAlignment="1">
      <alignment horizontal="center" vertical="center"/>
    </xf>
    <xf numFmtId="164" fontId="23" fillId="37" borderId="10" xfId="0" applyNumberFormat="1" applyFont="1" applyFill="1" applyBorder="1" applyAlignment="1">
      <alignment horizontal="center" vertical="center"/>
    </xf>
    <xf numFmtId="0" fontId="40" fillId="37" borderId="15" xfId="0" applyFont="1" applyFill="1" applyBorder="1" applyAlignment="1">
      <alignment horizontal="center" vertical="center" wrapText="1"/>
    </xf>
    <xf numFmtId="164" fontId="23" fillId="38" borderId="10" xfId="0" applyNumberFormat="1" applyFont="1" applyFill="1" applyBorder="1" applyAlignment="1">
      <alignment horizontal="center" vertical="center"/>
    </xf>
    <xf numFmtId="0" fontId="40" fillId="38" borderId="16" xfId="0" applyFont="1" applyFill="1" applyBorder="1" applyAlignment="1">
      <alignment horizontal="center" vertical="center" wrapText="1"/>
    </xf>
    <xf numFmtId="0" fontId="0" fillId="41" borderId="0" xfId="0" applyFill="1"/>
    <xf numFmtId="0" fontId="38" fillId="25" borderId="10" xfId="0" applyFont="1" applyFill="1" applyBorder="1" applyAlignment="1">
      <alignment horizontal="center" vertical="center"/>
    </xf>
    <xf numFmtId="0" fontId="42" fillId="0" borderId="0" xfId="0" applyFont="1"/>
    <xf numFmtId="0" fontId="37" fillId="0" borderId="0" xfId="0" applyFont="1"/>
    <xf numFmtId="0" fontId="43" fillId="0" borderId="0" xfId="0" applyFont="1"/>
    <xf numFmtId="0" fontId="44" fillId="0" borderId="0" xfId="0" applyFont="1"/>
    <xf numFmtId="0" fontId="45" fillId="41" borderId="0" xfId="0" applyFont="1" applyFill="1"/>
    <xf numFmtId="0" fontId="38" fillId="43" borderId="29" xfId="0" applyFont="1" applyFill="1" applyBorder="1" applyAlignment="1">
      <alignment horizontal="center" vertical="center"/>
    </xf>
    <xf numFmtId="164" fontId="38" fillId="43" borderId="29" xfId="0" applyNumberFormat="1" applyFont="1" applyFill="1" applyBorder="1" applyAlignment="1">
      <alignment horizontal="center" vertical="center"/>
    </xf>
    <xf numFmtId="0" fontId="36" fillId="41" borderId="0" xfId="0" applyFont="1" applyFill="1"/>
    <xf numFmtId="0" fontId="46" fillId="41" borderId="0" xfId="0" applyFont="1" applyFill="1"/>
    <xf numFmtId="164" fontId="48" fillId="45" borderId="29" xfId="0" applyNumberFormat="1" applyFont="1" applyFill="1" applyBorder="1" applyAlignment="1">
      <alignment horizontal="center" vertical="center"/>
    </xf>
    <xf numFmtId="49" fontId="25" fillId="41" borderId="0" xfId="0" applyNumberFormat="1" applyFont="1" applyFill="1" applyAlignment="1">
      <alignment horizontal="center" vertical="center"/>
    </xf>
    <xf numFmtId="0" fontId="22" fillId="41" borderId="0" xfId="0" applyFont="1" applyFill="1" applyAlignment="1">
      <alignment horizontal="center" vertical="center"/>
    </xf>
    <xf numFmtId="0" fontId="36" fillId="46" borderId="29" xfId="0" applyFont="1" applyFill="1" applyBorder="1" applyAlignment="1">
      <alignment horizontal="center" vertical="center"/>
    </xf>
    <xf numFmtId="0" fontId="25" fillId="46" borderId="29" xfId="0" applyFont="1" applyFill="1" applyBorder="1" applyAlignment="1">
      <alignment horizontal="center" vertical="center"/>
    </xf>
    <xf numFmtId="164" fontId="25" fillId="46" borderId="29" xfId="0" applyNumberFormat="1" applyFont="1" applyFill="1" applyBorder="1" applyAlignment="1">
      <alignment horizontal="center" vertical="center"/>
    </xf>
    <xf numFmtId="164" fontId="25" fillId="47" borderId="31" xfId="0" applyNumberFormat="1" applyFont="1" applyFill="1" applyBorder="1" applyAlignment="1">
      <alignment horizontal="center" vertical="center"/>
    </xf>
    <xf numFmtId="164" fontId="25" fillId="47" borderId="30" xfId="0" applyNumberFormat="1" applyFont="1" applyFill="1" applyBorder="1" applyAlignment="1">
      <alignment horizontal="center" vertical="center"/>
    </xf>
    <xf numFmtId="0" fontId="36" fillId="48" borderId="10" xfId="0" applyFont="1" applyFill="1" applyBorder="1" applyAlignment="1">
      <alignment horizontal="center" vertical="center"/>
    </xf>
    <xf numFmtId="164" fontId="25" fillId="48" borderId="10" xfId="0" applyNumberFormat="1" applyFont="1" applyFill="1" applyBorder="1" applyAlignment="1">
      <alignment horizontal="center" vertical="center"/>
    </xf>
    <xf numFmtId="164" fontId="25" fillId="48" borderId="27" xfId="0" applyNumberFormat="1" applyFont="1" applyFill="1" applyBorder="1" applyAlignment="1">
      <alignment horizontal="center" vertical="center"/>
    </xf>
    <xf numFmtId="164" fontId="25" fillId="48" borderId="28" xfId="0" applyNumberFormat="1" applyFont="1" applyFill="1" applyBorder="1" applyAlignment="1">
      <alignment horizontal="center" vertical="center"/>
    </xf>
    <xf numFmtId="0" fontId="19" fillId="48" borderId="10" xfId="0" applyFont="1" applyFill="1" applyBorder="1" applyAlignment="1">
      <alignment horizontal="center" vertical="center"/>
    </xf>
    <xf numFmtId="49" fontId="49" fillId="49" borderId="29" xfId="0" applyNumberFormat="1" applyFont="1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49" fontId="19" fillId="28" borderId="18" xfId="0" applyNumberFormat="1" applyFont="1" applyFill="1" applyBorder="1" applyAlignment="1">
      <alignment horizontal="center" vertical="center"/>
    </xf>
    <xf numFmtId="49" fontId="19" fillId="28" borderId="20" xfId="0" applyNumberFormat="1" applyFont="1" applyFill="1" applyBorder="1" applyAlignment="1">
      <alignment horizontal="center" vertical="center"/>
    </xf>
    <xf numFmtId="49" fontId="19" fillId="28" borderId="10" xfId="0" applyNumberFormat="1" applyFont="1" applyFill="1" applyBorder="1" applyAlignment="1">
      <alignment horizontal="center" vertical="center"/>
    </xf>
    <xf numFmtId="49" fontId="25" fillId="36" borderId="12" xfId="0" applyNumberFormat="1" applyFont="1" applyFill="1" applyBorder="1" applyAlignment="1">
      <alignment horizontal="center" vertical="center"/>
    </xf>
    <xf numFmtId="164" fontId="25" fillId="28" borderId="41" xfId="0" applyNumberFormat="1" applyFont="1" applyFill="1" applyBorder="1" applyAlignment="1">
      <alignment horizontal="center" vertical="center"/>
    </xf>
    <xf numFmtId="164" fontId="30" fillId="28" borderId="41" xfId="0" applyNumberFormat="1" applyFont="1" applyFill="1" applyBorder="1" applyAlignment="1">
      <alignment horizontal="center" vertical="center"/>
    </xf>
    <xf numFmtId="164" fontId="30" fillId="28" borderId="42" xfId="0" applyNumberFormat="1" applyFont="1" applyFill="1" applyBorder="1" applyAlignment="1">
      <alignment horizontal="center" vertical="center"/>
    </xf>
    <xf numFmtId="164" fontId="30" fillId="28" borderId="11" xfId="0" applyNumberFormat="1" applyFont="1" applyFill="1" applyBorder="1" applyAlignment="1">
      <alignment horizontal="center" vertical="center"/>
    </xf>
    <xf numFmtId="164" fontId="31" fillId="28" borderId="13" xfId="0" applyNumberFormat="1" applyFont="1" applyFill="1" applyBorder="1" applyAlignment="1">
      <alignment horizontal="center" vertical="center"/>
    </xf>
    <xf numFmtId="49" fontId="25" fillId="36" borderId="10" xfId="0" applyNumberFormat="1" applyFont="1" applyFill="1" applyBorder="1" applyAlignment="1">
      <alignment horizontal="center" vertical="center"/>
    </xf>
    <xf numFmtId="164" fontId="30" fillId="29" borderId="11" xfId="0" applyNumberFormat="1" applyFont="1" applyFill="1" applyBorder="1" applyAlignment="1">
      <alignment horizontal="center" vertical="center"/>
    </xf>
    <xf numFmtId="164" fontId="33" fillId="28" borderId="41" xfId="0" applyNumberFormat="1" applyFont="1" applyFill="1" applyBorder="1" applyAlignment="1">
      <alignment horizontal="center" vertical="center"/>
    </xf>
    <xf numFmtId="164" fontId="31" fillId="34" borderId="11" xfId="0" applyNumberFormat="1" applyFont="1" applyFill="1" applyBorder="1" applyAlignment="1">
      <alignment horizontal="center" vertical="center"/>
    </xf>
    <xf numFmtId="164" fontId="25" fillId="28" borderId="11" xfId="0" applyNumberFormat="1" applyFont="1" applyFill="1" applyBorder="1" applyAlignment="1">
      <alignment horizontal="center" vertical="center"/>
    </xf>
    <xf numFmtId="164" fontId="31" fillId="28" borderId="41" xfId="0" applyNumberFormat="1" applyFont="1" applyFill="1" applyBorder="1" applyAlignment="1">
      <alignment horizontal="center" vertical="center"/>
    </xf>
    <xf numFmtId="164" fontId="30" fillId="51" borderId="11" xfId="0" applyNumberFormat="1" applyFont="1" applyFill="1" applyBorder="1" applyAlignment="1">
      <alignment horizontal="center" vertical="center"/>
    </xf>
    <xf numFmtId="164" fontId="30" fillId="35" borderId="41" xfId="0" applyNumberFormat="1" applyFont="1" applyFill="1" applyBorder="1" applyAlignment="1">
      <alignment horizontal="center" vertical="center"/>
    </xf>
    <xf numFmtId="0" fontId="50" fillId="24" borderId="0" xfId="0" applyFont="1" applyFill="1"/>
    <xf numFmtId="1" fontId="51" fillId="24" borderId="0" xfId="0" applyNumberFormat="1" applyFont="1" applyFill="1" applyBorder="1" applyAlignment="1">
      <alignment horizontal="center" vertical="center"/>
    </xf>
    <xf numFmtId="1" fontId="52" fillId="24" borderId="14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1" fontId="53" fillId="24" borderId="0" xfId="0" applyNumberFormat="1" applyFont="1" applyFill="1" applyBorder="1" applyAlignment="1">
      <alignment horizontal="center" vertical="center"/>
    </xf>
    <xf numFmtId="0" fontId="54" fillId="49" borderId="32" xfId="0" applyFont="1" applyFill="1" applyBorder="1" applyAlignment="1">
      <alignment horizontal="center" vertical="center"/>
    </xf>
    <xf numFmtId="164" fontId="55" fillId="50" borderId="29" xfId="0" applyNumberFormat="1" applyFont="1" applyFill="1" applyBorder="1" applyAlignment="1">
      <alignment horizontal="center" vertical="center"/>
    </xf>
    <xf numFmtId="0" fontId="48" fillId="45" borderId="29" xfId="0" applyFont="1" applyFill="1" applyBorder="1" applyAlignment="1">
      <alignment horizontal="center" vertical="center"/>
    </xf>
    <xf numFmtId="0" fontId="37" fillId="32" borderId="47" xfId="0" applyFont="1" applyFill="1" applyBorder="1"/>
    <xf numFmtId="0" fontId="37" fillId="33" borderId="48" xfId="0" applyFont="1" applyFill="1" applyBorder="1"/>
    <xf numFmtId="164" fontId="25" fillId="52" borderId="11" xfId="0" applyNumberFormat="1" applyFont="1" applyFill="1" applyBorder="1" applyAlignment="1">
      <alignment horizontal="center" vertical="center"/>
    </xf>
    <xf numFmtId="164" fontId="25" fillId="28" borderId="0" xfId="0" applyNumberFormat="1" applyFont="1" applyFill="1" applyBorder="1" applyAlignment="1">
      <alignment horizontal="center" vertical="center"/>
    </xf>
    <xf numFmtId="164" fontId="25" fillId="28" borderId="42" xfId="0" applyNumberFormat="1" applyFont="1" applyFill="1" applyBorder="1" applyAlignment="1">
      <alignment horizontal="center" vertical="center"/>
    </xf>
    <xf numFmtId="164" fontId="31" fillId="28" borderId="0" xfId="0" applyNumberFormat="1" applyFont="1" applyFill="1" applyBorder="1" applyAlignment="1">
      <alignment horizontal="center" vertical="center"/>
    </xf>
    <xf numFmtId="164" fontId="30" fillId="29" borderId="49" xfId="0" applyNumberFormat="1" applyFont="1" applyFill="1" applyBorder="1" applyAlignment="1">
      <alignment horizontal="center" vertical="center"/>
    </xf>
    <xf numFmtId="164" fontId="30" fillId="29" borderId="12" xfId="0" applyNumberFormat="1" applyFont="1" applyFill="1" applyBorder="1" applyAlignment="1">
      <alignment horizontal="center" vertical="center"/>
    </xf>
    <xf numFmtId="164" fontId="30" fillId="29" borderId="50" xfId="0" applyNumberFormat="1" applyFont="1" applyFill="1" applyBorder="1" applyAlignment="1">
      <alignment horizontal="center" vertical="center"/>
    </xf>
    <xf numFmtId="49" fontId="19" fillId="41" borderId="10" xfId="0" applyNumberFormat="1" applyFont="1" applyFill="1" applyBorder="1" applyAlignment="1">
      <alignment horizontal="center" vertical="center"/>
    </xf>
    <xf numFmtId="164" fontId="34" fillId="28" borderId="0" xfId="0" applyNumberFormat="1" applyFont="1" applyFill="1" applyBorder="1" applyAlignment="1">
      <alignment horizontal="center" vertical="center"/>
    </xf>
    <xf numFmtId="164" fontId="31" fillId="25" borderId="51" xfId="0" applyNumberFormat="1" applyFont="1" applyFill="1" applyBorder="1" applyAlignment="1">
      <alignment horizontal="center" vertical="center"/>
    </xf>
    <xf numFmtId="164" fontId="31" fillId="25" borderId="52" xfId="0" applyNumberFormat="1" applyFont="1" applyFill="1" applyBorder="1" applyAlignment="1">
      <alignment horizontal="center" vertical="center"/>
    </xf>
    <xf numFmtId="164" fontId="25" fillId="52" borderId="26" xfId="0" applyNumberFormat="1" applyFont="1" applyFill="1" applyBorder="1" applyAlignment="1">
      <alignment horizontal="center" vertical="center"/>
    </xf>
    <xf numFmtId="0" fontId="29" fillId="52" borderId="0" xfId="0" applyFont="1" applyFill="1" applyBorder="1" applyAlignment="1">
      <alignment horizontal="center" vertical="center"/>
    </xf>
    <xf numFmtId="0" fontId="29" fillId="52" borderId="40" xfId="0" applyFont="1" applyFill="1" applyBorder="1" applyAlignment="1">
      <alignment horizontal="center" vertical="center"/>
    </xf>
    <xf numFmtId="164" fontId="25" fillId="52" borderId="41" xfId="0" applyNumberFormat="1" applyFont="1" applyFill="1" applyBorder="1" applyAlignment="1">
      <alignment horizontal="center" vertical="center"/>
    </xf>
    <xf numFmtId="164" fontId="25" fillId="52" borderId="20" xfId="0" applyNumberFormat="1" applyFont="1" applyFill="1" applyBorder="1" applyAlignment="1">
      <alignment horizontal="center" vertical="center"/>
    </xf>
    <xf numFmtId="164" fontId="31" fillId="25" borderId="53" xfId="0" applyNumberFormat="1" applyFont="1" applyFill="1" applyBorder="1" applyAlignment="1">
      <alignment horizontal="center" vertical="center"/>
    </xf>
    <xf numFmtId="164" fontId="31" fillId="25" borderId="54" xfId="0" applyNumberFormat="1" applyFont="1" applyFill="1" applyBorder="1" applyAlignment="1">
      <alignment horizontal="center" vertical="center"/>
    </xf>
    <xf numFmtId="164" fontId="30" fillId="35" borderId="11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1" fontId="52" fillId="24" borderId="0" xfId="0" applyNumberFormat="1" applyFont="1" applyFill="1" applyBorder="1" applyAlignment="1">
      <alignment horizontal="center" vertical="center"/>
    </xf>
    <xf numFmtId="49" fontId="28" fillId="52" borderId="51" xfId="0" applyNumberFormat="1" applyFont="1" applyFill="1" applyBorder="1" applyAlignment="1">
      <alignment horizontal="center" vertical="center"/>
    </xf>
    <xf numFmtId="49" fontId="28" fillId="52" borderId="55" xfId="0" applyNumberFormat="1" applyFont="1" applyFill="1" applyBorder="1" applyAlignment="1">
      <alignment horizontal="center" vertical="center"/>
    </xf>
    <xf numFmtId="164" fontId="25" fillId="52" borderId="55" xfId="0" applyNumberFormat="1" applyFont="1" applyFill="1" applyBorder="1" applyAlignment="1">
      <alignment horizontal="center" vertical="center"/>
    </xf>
    <xf numFmtId="164" fontId="25" fillId="52" borderId="52" xfId="0" applyNumberFormat="1" applyFont="1" applyFill="1" applyBorder="1" applyAlignment="1">
      <alignment horizontal="center" vertical="center"/>
    </xf>
    <xf numFmtId="164" fontId="25" fillId="52" borderId="50" xfId="0" applyNumberFormat="1" applyFont="1" applyFill="1" applyBorder="1" applyAlignment="1">
      <alignment horizontal="center" vertical="center"/>
    </xf>
    <xf numFmtId="0" fontId="26" fillId="41" borderId="0" xfId="0" applyFont="1" applyFill="1" applyAlignment="1">
      <alignment horizontal="center"/>
    </xf>
    <xf numFmtId="164" fontId="48" fillId="48" borderId="12" xfId="0" applyNumberFormat="1" applyFont="1" applyFill="1" applyBorder="1" applyAlignment="1">
      <alignment horizontal="center" vertical="center"/>
    </xf>
    <xf numFmtId="49" fontId="49" fillId="41" borderId="29" xfId="0" applyNumberFormat="1" applyFont="1" applyFill="1" applyBorder="1" applyAlignment="1">
      <alignment horizontal="center" vertical="center" textRotation="180"/>
    </xf>
    <xf numFmtId="164" fontId="23" fillId="41" borderId="0" xfId="0" applyNumberFormat="1" applyFont="1" applyFill="1" applyBorder="1" applyAlignment="1">
      <alignment horizontal="center" vertical="center"/>
    </xf>
    <xf numFmtId="0" fontId="24" fillId="41" borderId="0" xfId="0" applyFont="1" applyFill="1"/>
    <xf numFmtId="0" fontId="24" fillId="41" borderId="0" xfId="0" applyFont="1" applyFill="1" applyBorder="1"/>
    <xf numFmtId="0" fontId="19" fillId="41" borderId="0" xfId="0" applyFont="1" applyFill="1"/>
    <xf numFmtId="0" fontId="20" fillId="41" borderId="0" xfId="0" applyFont="1" applyFill="1"/>
    <xf numFmtId="164" fontId="60" fillId="55" borderId="50" xfId="0" applyNumberFormat="1" applyFont="1" applyFill="1" applyBorder="1" applyAlignment="1">
      <alignment horizontal="center" vertical="center"/>
    </xf>
    <xf numFmtId="164" fontId="60" fillId="54" borderId="50" xfId="0" applyNumberFormat="1" applyFont="1" applyFill="1" applyBorder="1" applyAlignment="1">
      <alignment horizontal="center" vertical="center"/>
    </xf>
    <xf numFmtId="0" fontId="0" fillId="41" borderId="54" xfId="0" applyFill="1" applyBorder="1"/>
    <xf numFmtId="0" fontId="0" fillId="41" borderId="22" xfId="0" applyFill="1" applyBorder="1"/>
    <xf numFmtId="0" fontId="0" fillId="41" borderId="0" xfId="0" applyFill="1" applyProtection="1">
      <protection locked="0"/>
    </xf>
    <xf numFmtId="0" fontId="36" fillId="41" borderId="0" xfId="0" applyFont="1" applyFill="1" applyProtection="1">
      <protection locked="0"/>
    </xf>
    <xf numFmtId="0" fontId="28" fillId="41" borderId="0" xfId="0" applyFont="1" applyFill="1" applyAlignment="1" applyProtection="1">
      <alignment horizontal="center" vertical="center"/>
      <protection locked="0"/>
    </xf>
    <xf numFmtId="0" fontId="8" fillId="41" borderId="0" xfId="0" applyFont="1" applyFill="1" applyProtection="1">
      <protection locked="0"/>
    </xf>
    <xf numFmtId="0" fontId="22" fillId="41" borderId="0" xfId="0" applyFont="1" applyFill="1" applyAlignment="1" applyProtection="1">
      <alignment horizontal="center" vertical="center"/>
      <protection locked="0"/>
    </xf>
    <xf numFmtId="0" fontId="39" fillId="41" borderId="0" xfId="0" applyFont="1" applyFill="1" applyProtection="1">
      <protection locked="0"/>
    </xf>
    <xf numFmtId="0" fontId="25" fillId="41" borderId="0" xfId="0" applyFont="1" applyFill="1" applyAlignment="1" applyProtection="1">
      <alignment horizontal="center" vertical="center"/>
      <protection locked="0"/>
    </xf>
    <xf numFmtId="164" fontId="58" fillId="57" borderId="47" xfId="0" applyNumberFormat="1" applyFont="1" applyFill="1" applyBorder="1" applyAlignment="1" applyProtection="1">
      <alignment horizontal="center" vertical="center"/>
    </xf>
    <xf numFmtId="49" fontId="25" fillId="58" borderId="51" xfId="0" applyNumberFormat="1" applyFont="1" applyFill="1" applyBorder="1" applyAlignment="1">
      <alignment horizontal="center" vertical="center"/>
    </xf>
    <xf numFmtId="49" fontId="25" fillId="54" borderId="51" xfId="0" applyNumberFormat="1" applyFont="1" applyFill="1" applyBorder="1" applyAlignment="1">
      <alignment horizontal="center" vertical="center"/>
    </xf>
    <xf numFmtId="49" fontId="60" fillId="55" borderId="52" xfId="0" applyNumberFormat="1" applyFont="1" applyFill="1" applyBorder="1" applyAlignment="1">
      <alignment horizontal="left" vertical="center"/>
    </xf>
    <xf numFmtId="49" fontId="60" fillId="54" borderId="52" xfId="0" applyNumberFormat="1" applyFont="1" applyFill="1" applyBorder="1" applyAlignment="1">
      <alignment horizontal="left" vertical="center"/>
    </xf>
    <xf numFmtId="0" fontId="0" fillId="59" borderId="0" xfId="0" applyFill="1" applyProtection="1">
      <protection locked="0"/>
    </xf>
    <xf numFmtId="0" fontId="0" fillId="59" borderId="0" xfId="0" applyFill="1"/>
    <xf numFmtId="0" fontId="22" fillId="59" borderId="0" xfId="0" applyFont="1" applyFill="1" applyAlignment="1" applyProtection="1">
      <alignment horizontal="center" vertical="center"/>
      <protection locked="0"/>
    </xf>
    <xf numFmtId="0" fontId="8" fillId="59" borderId="0" xfId="0" applyFont="1" applyFill="1" applyProtection="1">
      <protection locked="0"/>
    </xf>
    <xf numFmtId="0" fontId="28" fillId="59" borderId="0" xfId="0" applyFont="1" applyFill="1" applyAlignment="1" applyProtection="1">
      <alignment horizontal="center" vertical="center"/>
      <protection locked="0"/>
    </xf>
    <xf numFmtId="0" fontId="22" fillId="59" borderId="0" xfId="0" applyFont="1" applyFill="1" applyAlignment="1">
      <alignment horizontal="center" vertical="center"/>
    </xf>
    <xf numFmtId="0" fontId="19" fillId="59" borderId="0" xfId="0" applyFont="1" applyFill="1"/>
    <xf numFmtId="164" fontId="58" fillId="60" borderId="39" xfId="0" applyNumberFormat="1" applyFont="1" applyFill="1" applyBorder="1" applyAlignment="1" applyProtection="1">
      <alignment horizontal="center" vertical="center"/>
      <protection locked="0"/>
    </xf>
    <xf numFmtId="164" fontId="59" fillId="60" borderId="43" xfId="0" applyNumberFormat="1" applyFont="1" applyFill="1" applyBorder="1" applyAlignment="1" applyProtection="1">
      <alignment horizontal="center" vertical="center"/>
      <protection locked="0"/>
    </xf>
    <xf numFmtId="164" fontId="58" fillId="56" borderId="43" xfId="0" applyNumberFormat="1" applyFont="1" applyFill="1" applyBorder="1" applyAlignment="1" applyProtection="1">
      <alignment horizontal="center" vertical="center"/>
      <protection locked="0"/>
    </xf>
    <xf numFmtId="0" fontId="20" fillId="59" borderId="0" xfId="0" applyFont="1" applyFill="1"/>
    <xf numFmtId="0" fontId="20" fillId="59" borderId="0" xfId="0" applyFont="1" applyFill="1" applyAlignment="1" applyProtection="1">
      <alignment horizontal="center" vertical="center"/>
      <protection locked="0"/>
    </xf>
    <xf numFmtId="49" fontId="25" fillId="53" borderId="0" xfId="0" applyNumberFormat="1" applyFont="1" applyFill="1" applyAlignment="1">
      <alignment horizontal="center" vertical="center"/>
    </xf>
    <xf numFmtId="0" fontId="22" fillId="53" borderId="0" xfId="0" applyFont="1" applyFill="1" applyAlignment="1">
      <alignment horizontal="center" vertical="center"/>
    </xf>
    <xf numFmtId="49" fontId="25" fillId="53" borderId="0" xfId="0" applyNumberFormat="1" applyFont="1" applyFill="1" applyAlignment="1" applyProtection="1">
      <alignment horizontal="center" vertical="center"/>
      <protection locked="0"/>
    </xf>
    <xf numFmtId="0" fontId="0" fillId="53" borderId="0" xfId="0" applyFill="1" applyProtection="1">
      <protection locked="0"/>
    </xf>
    <xf numFmtId="49" fontId="25" fillId="53" borderId="0" xfId="0" applyNumberFormat="1" applyFont="1" applyFill="1" applyBorder="1" applyAlignment="1" applyProtection="1">
      <alignment vertical="top" wrapText="1"/>
      <protection locked="0"/>
    </xf>
    <xf numFmtId="0" fontId="0" fillId="53" borderId="0" xfId="0" applyFill="1" applyBorder="1" applyProtection="1">
      <protection locked="0"/>
    </xf>
    <xf numFmtId="0" fontId="50" fillId="24" borderId="14" xfId="0" applyFont="1" applyFill="1" applyBorder="1" applyAlignment="1">
      <alignment horizontal="center" vertical="center"/>
    </xf>
    <xf numFmtId="0" fontId="47" fillId="48" borderId="51" xfId="0" applyFont="1" applyFill="1" applyBorder="1" applyAlignment="1">
      <alignment horizontal="center" vertical="center"/>
    </xf>
    <xf numFmtId="0" fontId="47" fillId="48" borderId="52" xfId="0" applyFont="1" applyFill="1" applyBorder="1" applyAlignment="1">
      <alignment horizontal="center" vertical="center"/>
    </xf>
    <xf numFmtId="49" fontId="25" fillId="41" borderId="0" xfId="0" applyNumberFormat="1" applyFont="1" applyFill="1" applyBorder="1" applyAlignment="1">
      <alignment horizontal="center" vertical="top" wrapText="1"/>
    </xf>
    <xf numFmtId="0" fontId="47" fillId="44" borderId="32" xfId="0" applyFont="1" applyFill="1" applyBorder="1" applyAlignment="1">
      <alignment horizontal="center" vertical="center"/>
    </xf>
    <xf numFmtId="0" fontId="47" fillId="44" borderId="33" xfId="0" applyFont="1" applyFill="1" applyBorder="1" applyAlignment="1">
      <alignment horizontal="center" vertical="center"/>
    </xf>
    <xf numFmtId="0" fontId="47" fillId="44" borderId="34" xfId="0" applyFont="1" applyFill="1" applyBorder="1" applyAlignment="1">
      <alignment horizontal="center" vertical="center"/>
    </xf>
    <xf numFmtId="14" fontId="25" fillId="28" borderId="17" xfId="0" applyNumberFormat="1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47" fillId="49" borderId="35" xfId="0" applyFont="1" applyFill="1" applyBorder="1" applyAlignment="1">
      <alignment horizontal="center" vertical="center"/>
    </xf>
    <xf numFmtId="0" fontId="47" fillId="49" borderId="36" xfId="0" applyFont="1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center"/>
    </xf>
    <xf numFmtId="0" fontId="47" fillId="49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9" fontId="28" fillId="32" borderId="17" xfId="0" applyNumberFormat="1" applyFont="1" applyFill="1" applyBorder="1" applyAlignment="1">
      <alignment horizontal="center" vertical="center"/>
    </xf>
    <xf numFmtId="49" fontId="28" fillId="32" borderId="14" xfId="0" applyNumberFormat="1" applyFont="1" applyFill="1" applyBorder="1" applyAlignment="1">
      <alignment horizontal="center" vertical="center"/>
    </xf>
    <xf numFmtId="0" fontId="28" fillId="26" borderId="18" xfId="0" applyFont="1" applyFill="1" applyBorder="1" applyAlignment="1">
      <alignment horizontal="center" vertical="center"/>
    </xf>
    <xf numFmtId="0" fontId="28" fillId="26" borderId="19" xfId="0" applyFont="1" applyFill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/>
    </xf>
    <xf numFmtId="0" fontId="56" fillId="53" borderId="0" xfId="0" applyFont="1" applyFill="1" applyBorder="1" applyAlignment="1">
      <alignment horizontal="center" vertical="center"/>
    </xf>
    <xf numFmtId="0" fontId="57" fillId="53" borderId="0" xfId="0" applyFont="1" applyFill="1" applyAlignment="1"/>
    <xf numFmtId="0" fontId="57" fillId="53" borderId="0" xfId="0" applyFont="1" applyFill="1" applyBorder="1" applyAlignment="1"/>
    <xf numFmtId="0" fontId="21" fillId="39" borderId="23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4" fontId="25" fillId="24" borderId="17" xfId="0" applyNumberFormat="1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28" fillId="32" borderId="21" xfId="0" applyFont="1" applyFill="1" applyBorder="1" applyAlignment="1">
      <alignment horizontal="center" vertical="center"/>
    </xf>
    <xf numFmtId="0" fontId="29" fillId="32" borderId="22" xfId="0" applyFont="1" applyFill="1" applyBorder="1" applyAlignment="1">
      <alignment horizontal="center" vertical="center"/>
    </xf>
    <xf numFmtId="49" fontId="23" fillId="60" borderId="43" xfId="0" applyNumberFormat="1" applyFont="1" applyFill="1" applyBorder="1" applyAlignment="1">
      <alignment horizontal="center" vertical="center"/>
    </xf>
    <xf numFmtId="0" fontId="41" fillId="42" borderId="56" xfId="0" applyFont="1" applyFill="1" applyBorder="1" applyAlignment="1" applyProtection="1">
      <alignment horizontal="center" vertical="center"/>
    </xf>
    <xf numFmtId="0" fontId="41" fillId="42" borderId="0" xfId="0" applyFont="1" applyFill="1" applyAlignment="1" applyProtection="1">
      <alignment horizontal="center" vertical="center"/>
      <protection locked="0"/>
    </xf>
    <xf numFmtId="0" fontId="61" fillId="42" borderId="56" xfId="0" applyFont="1" applyFill="1" applyBorder="1" applyAlignment="1">
      <alignment horizontal="center" vertical="center"/>
    </xf>
    <xf numFmtId="0" fontId="28" fillId="52" borderId="18" xfId="0" applyFont="1" applyFill="1" applyBorder="1" applyAlignment="1">
      <alignment horizontal="center" vertical="center"/>
    </xf>
    <xf numFmtId="0" fontId="28" fillId="52" borderId="19" xfId="0" applyFont="1" applyFill="1" applyBorder="1" applyAlignment="1">
      <alignment horizontal="center" vertical="center"/>
    </xf>
    <xf numFmtId="0" fontId="28" fillId="52" borderId="20" xfId="0" applyFont="1" applyFill="1" applyBorder="1" applyAlignment="1">
      <alignment horizontal="center" vertical="center"/>
    </xf>
    <xf numFmtId="49" fontId="28" fillId="28" borderId="17" xfId="0" applyNumberFormat="1" applyFont="1" applyFill="1" applyBorder="1" applyAlignment="1">
      <alignment horizontal="center" vertical="center"/>
    </xf>
    <xf numFmtId="49" fontId="28" fillId="28" borderId="14" xfId="0" applyNumberFormat="1" applyFont="1" applyFill="1" applyBorder="1" applyAlignment="1">
      <alignment horizontal="center" vertical="center"/>
    </xf>
    <xf numFmtId="0" fontId="28" fillId="28" borderId="21" xfId="0" applyFont="1" applyFill="1" applyBorder="1" applyAlignment="1">
      <alignment horizontal="center" vertical="center"/>
    </xf>
    <xf numFmtId="0" fontId="29" fillId="28" borderId="22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23" fillId="60" borderId="44" xfId="0" applyNumberFormat="1" applyFont="1" applyFill="1" applyBorder="1" applyAlignment="1">
      <alignment horizontal="center" vertical="center"/>
    </xf>
    <xf numFmtId="49" fontId="23" fillId="60" borderId="45" xfId="0" applyNumberFormat="1" applyFont="1" applyFill="1" applyBorder="1" applyAlignment="1">
      <alignment horizontal="center" vertical="center"/>
    </xf>
    <xf numFmtId="49" fontId="23" fillId="60" borderId="46" xfId="0" applyNumberFormat="1" applyFont="1" applyFill="1" applyBorder="1" applyAlignment="1">
      <alignment horizontal="center" vertical="center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tabColor rgb="FFFFFF00"/>
  </sheetPr>
  <dimension ref="A1:AK70"/>
  <sheetViews>
    <sheetView tabSelected="1" topLeftCell="H22" zoomScale="80" zoomScaleNormal="100" workbookViewId="0">
      <selection activeCell="AC32" sqref="AC32"/>
    </sheetView>
  </sheetViews>
  <sheetFormatPr defaultRowHeight="11.25"/>
  <cols>
    <col min="1" max="1" width="9.140625" customWidth="1"/>
    <col min="2" max="2" width="9" customWidth="1"/>
    <col min="3" max="3" width="9.140625" customWidth="1"/>
    <col min="4" max="4" width="9.5703125" bestFit="1" customWidth="1"/>
    <col min="5" max="5" width="9.28515625" bestFit="1" customWidth="1"/>
    <col min="6" max="6" width="10.42578125" bestFit="1" customWidth="1"/>
    <col min="7" max="8" width="9.28515625" bestFit="1" customWidth="1"/>
    <col min="9" max="9" width="9.28515625" customWidth="1"/>
    <col min="10" max="10" width="9.42578125" customWidth="1"/>
    <col min="11" max="11" width="9" customWidth="1"/>
    <col min="12" max="12" width="9.28515625" bestFit="1" customWidth="1"/>
    <col min="13" max="15" width="10.7109375" customWidth="1"/>
    <col min="17" max="17" width="14.85546875" customWidth="1"/>
    <col min="18" max="18" width="11.5703125" bestFit="1" customWidth="1"/>
    <col min="26" max="26" width="9.28515625" bestFit="1" customWidth="1"/>
    <col min="28" max="28" width="9.28515625" bestFit="1" customWidth="1"/>
    <col min="31" max="33" width="9.28515625" bestFit="1" customWidth="1"/>
  </cols>
  <sheetData>
    <row r="1" spans="1:37" ht="21" customHeight="1">
      <c r="A1" s="192" t="s">
        <v>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1" t="s">
        <v>46</v>
      </c>
      <c r="AC1" s="191"/>
      <c r="AD1" s="191"/>
      <c r="AE1" s="191"/>
      <c r="AF1" s="191"/>
      <c r="AG1" s="193" t="s">
        <v>17</v>
      </c>
      <c r="AH1" s="193"/>
      <c r="AI1" s="144"/>
      <c r="AJ1" s="134"/>
      <c r="AK1" s="134"/>
    </row>
    <row r="2" spans="1:37" ht="25.5" customHeight="1">
      <c r="A2" s="183" t="s">
        <v>42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  <c r="O2" s="154"/>
      <c r="P2" s="154"/>
      <c r="Q2" s="143"/>
      <c r="R2" s="143"/>
      <c r="S2" s="183" t="s">
        <v>36</v>
      </c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144"/>
      <c r="AJ2" s="134"/>
      <c r="AK2" s="134"/>
    </row>
    <row r="3" spans="1:37" ht="15" customHeight="1" thickBot="1">
      <c r="A3" s="144"/>
      <c r="B3" s="144"/>
      <c r="C3" s="14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4"/>
      <c r="O3" s="153"/>
      <c r="P3" s="153"/>
      <c r="Q3" s="144"/>
      <c r="R3" s="144"/>
      <c r="S3" s="144"/>
      <c r="T3" s="144"/>
      <c r="U3" s="144"/>
      <c r="V3" s="144"/>
      <c r="W3" s="144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4"/>
      <c r="AJ3" s="134"/>
      <c r="AK3" s="134"/>
    </row>
    <row r="4" spans="1:37" ht="25.5" customHeight="1" thickTop="1" thickBot="1">
      <c r="A4" s="190" t="s">
        <v>35</v>
      </c>
      <c r="B4" s="190"/>
      <c r="C4" s="190"/>
      <c r="D4" s="190"/>
      <c r="E4" s="151">
        <v>72</v>
      </c>
      <c r="F4" s="151">
        <v>90</v>
      </c>
      <c r="G4" s="151">
        <v>45</v>
      </c>
      <c r="H4" s="151">
        <v>27</v>
      </c>
      <c r="I4" s="124"/>
      <c r="J4" s="123"/>
      <c r="K4" s="123"/>
      <c r="L4" s="123"/>
      <c r="M4" s="125"/>
      <c r="N4" s="38"/>
      <c r="O4" s="126"/>
      <c r="P4" s="126"/>
      <c r="Q4" s="143"/>
      <c r="R4" s="143"/>
      <c r="S4" s="202" t="s">
        <v>34</v>
      </c>
      <c r="T4" s="203"/>
      <c r="U4" s="203"/>
      <c r="V4" s="203"/>
      <c r="W4" s="203"/>
      <c r="X4" s="204"/>
      <c r="Y4" s="150">
        <v>90</v>
      </c>
      <c r="Z4" s="150">
        <v>45</v>
      </c>
      <c r="AA4" s="150">
        <v>27</v>
      </c>
      <c r="AB4" s="122"/>
      <c r="AC4" s="122"/>
      <c r="AD4" s="122"/>
      <c r="AE4" s="122"/>
      <c r="AF4" s="122"/>
      <c r="AG4" s="123"/>
      <c r="AH4" s="123"/>
      <c r="AI4" s="144"/>
      <c r="AJ4" s="134"/>
      <c r="AK4" s="134"/>
    </row>
    <row r="5" spans="1:37" ht="18.75" thickBot="1">
      <c r="A5" s="1"/>
      <c r="B5" s="1"/>
      <c r="C5" s="2"/>
      <c r="D5" s="3"/>
      <c r="E5" s="3"/>
      <c r="F5" s="3"/>
      <c r="G5" s="3"/>
      <c r="H5" s="3"/>
      <c r="I5" s="4"/>
      <c r="J5" s="5"/>
      <c r="K5" s="5"/>
      <c r="L5" s="5"/>
      <c r="M5" s="5"/>
      <c r="N5" s="1"/>
      <c r="O5" s="1"/>
      <c r="P5" s="1"/>
      <c r="Q5" s="145"/>
      <c r="R5" s="14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44"/>
      <c r="AJ5" s="134"/>
      <c r="AK5" s="134"/>
    </row>
    <row r="6" spans="1:37" ht="18.75" thickBot="1">
      <c r="A6" s="1"/>
      <c r="B6" s="186"/>
      <c r="C6" s="187"/>
      <c r="D6" s="6" t="s">
        <v>0</v>
      </c>
      <c r="E6" s="6" t="s">
        <v>1</v>
      </c>
      <c r="F6" s="6" t="s">
        <v>2</v>
      </c>
      <c r="G6" s="6"/>
      <c r="H6" s="6" t="s">
        <v>3</v>
      </c>
      <c r="I6" s="6" t="s">
        <v>4</v>
      </c>
      <c r="J6" s="6"/>
      <c r="K6" s="6" t="s">
        <v>5</v>
      </c>
      <c r="L6" s="6"/>
      <c r="M6" s="6"/>
      <c r="N6" s="1"/>
      <c r="O6" s="1"/>
      <c r="P6" s="1"/>
      <c r="Q6" s="145"/>
      <c r="R6" s="145"/>
      <c r="S6" s="1"/>
      <c r="T6" s="1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44"/>
      <c r="AJ6" s="134"/>
      <c r="AK6" s="134"/>
    </row>
    <row r="7" spans="1:37" s="10" customFormat="1" ht="25.5" customHeight="1" thickBot="1">
      <c r="A7" s="7"/>
      <c r="B7" s="188"/>
      <c r="C7" s="189"/>
      <c r="D7" s="8">
        <f>IF(ABS(C8-C9)&gt;45,90-ABS(C8-C9),ABS(C8-C9))</f>
        <v>18</v>
      </c>
      <c r="E7" s="8">
        <f>IF(ABS(C8-C10)&gt;45,90-ABS(C8-C10),ABS(C8-C10))</f>
        <v>27</v>
      </c>
      <c r="F7" s="8">
        <f>IF(ABS(C8-C11)&gt;45,90-ABS(C8-C11),ABS(C8-C11))</f>
        <v>45</v>
      </c>
      <c r="G7" s="8"/>
      <c r="H7" s="8">
        <f>IF(ABS(C9-C10)&gt;45,90-ABS(C9-C10),ABS(C9-C10))</f>
        <v>45</v>
      </c>
      <c r="I7" s="8">
        <f>IF(ABS(C9-C11)&gt;45,90-ABS(C9-C11),ABS(C9-C11))</f>
        <v>27</v>
      </c>
      <c r="J7" s="9"/>
      <c r="K7" s="9">
        <f>IF(ABS(C10-C11)&gt;45,90-ABS(C10-C11),ABS(C10-C11))</f>
        <v>18</v>
      </c>
      <c r="L7" s="9"/>
      <c r="M7" s="9"/>
      <c r="N7" s="177" t="s">
        <v>6</v>
      </c>
      <c r="O7" s="178"/>
      <c r="P7" s="179"/>
      <c r="Q7" s="145"/>
      <c r="R7" s="145"/>
      <c r="S7" s="1"/>
      <c r="T7" s="168"/>
      <c r="U7" s="169"/>
      <c r="V7" s="63"/>
      <c r="W7" s="64"/>
      <c r="X7" s="100" t="s">
        <v>0</v>
      </c>
      <c r="Y7" s="65"/>
      <c r="Z7" s="66"/>
      <c r="AA7" s="100" t="s">
        <v>1</v>
      </c>
      <c r="AB7" s="65"/>
      <c r="AC7" s="66"/>
      <c r="AD7" s="100" t="s">
        <v>3</v>
      </c>
      <c r="AE7" s="67"/>
      <c r="AF7" s="1"/>
      <c r="AG7" s="1"/>
      <c r="AH7" s="1"/>
      <c r="AI7" s="144"/>
      <c r="AJ7" s="134"/>
      <c r="AK7" s="134"/>
    </row>
    <row r="8" spans="1:37" s="10" customFormat="1" ht="24.75" customHeight="1" thickBot="1">
      <c r="A8" s="7"/>
      <c r="B8" s="11" t="s">
        <v>7</v>
      </c>
      <c r="C8" s="12">
        <f>VALUE(E4)</f>
        <v>72</v>
      </c>
      <c r="D8" s="13">
        <f>+IF(D14=C9,IF(C8+D7&gt;90,C8+D7-90,C8+D7),D14)</f>
        <v>54</v>
      </c>
      <c r="E8" s="13">
        <f>+IF(E14=C10,IF(C8+E7&gt;90,C8+E7-90,C8+E7),E14)</f>
        <v>9</v>
      </c>
      <c r="F8" s="13">
        <f>+IF(F14=C11,IF(C8+F7&gt;90,C8+F7-90,C8+F7),F14)</f>
        <v>27</v>
      </c>
      <c r="G8" s="30"/>
      <c r="H8" s="14"/>
      <c r="I8" s="15"/>
      <c r="J8" s="15"/>
      <c r="K8" s="15"/>
      <c r="L8" s="15"/>
      <c r="M8" s="15"/>
      <c r="N8" s="34">
        <f>IF(MOD((C8+D8+E8+F8),90)=0,90,MOD((C8+D8+E8+F8),90))</f>
        <v>72</v>
      </c>
      <c r="O8" s="36">
        <f>IF(MOD((D8+E8+F8),90)=0,90,MOD((D8+E8+F8),90))</f>
        <v>90</v>
      </c>
      <c r="P8" s="16"/>
      <c r="Q8" s="145"/>
      <c r="R8" s="145"/>
      <c r="S8" s="7"/>
      <c r="T8" s="199"/>
      <c r="U8" s="200"/>
      <c r="V8" s="105"/>
      <c r="W8" s="106"/>
      <c r="X8" s="93">
        <f>IF(ABS(U9-U10)&gt;45,90-ABS(U9-U10),ABS(U9-U10))</f>
        <v>45</v>
      </c>
      <c r="Y8" s="107"/>
      <c r="Z8" s="104"/>
      <c r="AA8" s="93">
        <f>IF(ABS(U9-U11)&gt;45,90-ABS(U9-U11),ABS(U9-U11))</f>
        <v>27</v>
      </c>
      <c r="AB8" s="107"/>
      <c r="AC8" s="108"/>
      <c r="AD8" s="93">
        <f>IF(ABS(U10-U11)&gt;45,90-ABS(U10-U11),ABS(U10-U11))</f>
        <v>18</v>
      </c>
      <c r="AE8" s="93"/>
      <c r="AF8" s="194" t="s">
        <v>6</v>
      </c>
      <c r="AG8" s="195"/>
      <c r="AH8" s="196"/>
      <c r="AI8" s="144"/>
      <c r="AJ8" s="134"/>
      <c r="AK8" s="134"/>
    </row>
    <row r="9" spans="1:37" s="10" customFormat="1" ht="25.5" customHeight="1" thickBot="1">
      <c r="A9" s="7"/>
      <c r="B9" s="17" t="s">
        <v>8</v>
      </c>
      <c r="C9" s="18">
        <f>VALUE(F4)</f>
        <v>90</v>
      </c>
      <c r="D9" s="19">
        <f>+IF(D13-D8&lt;1,D13-D8+90,D13-D8)</f>
        <v>18</v>
      </c>
      <c r="E9" s="20"/>
      <c r="F9" s="21"/>
      <c r="G9" s="21"/>
      <c r="H9" s="22">
        <f>+IF(H14=C10,IF(C9+H7&gt;90,C9+H7-90,C9+H7),H14)</f>
        <v>45</v>
      </c>
      <c r="I9" s="22">
        <f>+IF(I14=C11,IF(C9+I7&gt;90,C9+I7-90,C9+I7),I14)</f>
        <v>63</v>
      </c>
      <c r="J9" s="31"/>
      <c r="K9" s="23"/>
      <c r="L9" s="23"/>
      <c r="M9" s="23"/>
      <c r="N9" s="34">
        <f>IF(MOD((C9+D9+H9+I9),90)=0,90,MOD((C9+D9+H9+I9),90))</f>
        <v>36</v>
      </c>
      <c r="O9" s="36">
        <f>IF(MOD((D9+H9+I9),90)=0,90,MOD((D9+H9+I9),90))</f>
        <v>36</v>
      </c>
      <c r="P9" s="7"/>
      <c r="Q9" s="145"/>
      <c r="R9" s="145"/>
      <c r="S9" s="7"/>
      <c r="T9" s="68" t="s">
        <v>7</v>
      </c>
      <c r="U9" s="12">
        <f>VALUE(Y4)</f>
        <v>90</v>
      </c>
      <c r="V9" s="69"/>
      <c r="W9" s="94"/>
      <c r="X9" s="97">
        <f>+IF(X13=U10,IF(U9+X8&gt;90,U9+X8-90,U9+X8),X13)</f>
        <v>45</v>
      </c>
      <c r="Y9" s="70"/>
      <c r="Z9" s="71"/>
      <c r="AA9" s="99">
        <f>+IF(AA13=U11,IF(U9+AA8&gt;90,U9+AA8-90,U9+AA8),AA13)</f>
        <v>63</v>
      </c>
      <c r="AB9" s="72"/>
      <c r="AC9" s="102">
        <f>IF(MOD((U9-45),90)=0,90,MOD((U9-45),90))</f>
        <v>45</v>
      </c>
      <c r="AD9" s="103">
        <f>IF(MOD((U9+45),90)=0,90,MOD((U9+45),90))</f>
        <v>45</v>
      </c>
      <c r="AE9" s="73"/>
      <c r="AF9" s="7"/>
      <c r="AG9" s="7"/>
      <c r="AH9" s="16"/>
      <c r="AI9" s="144"/>
      <c r="AJ9" s="134"/>
      <c r="AK9" s="134"/>
    </row>
    <row r="10" spans="1:37" s="10" customFormat="1" ht="25.5" customHeight="1" thickBot="1">
      <c r="A10" s="7"/>
      <c r="B10" s="17" t="s">
        <v>9</v>
      </c>
      <c r="C10" s="18">
        <f>VALUE(G4)</f>
        <v>45</v>
      </c>
      <c r="D10" s="14"/>
      <c r="E10" s="24">
        <f>+IF(E13-E8&lt;1,E13-E8+90,E13-E8)</f>
        <v>18</v>
      </c>
      <c r="F10" s="25"/>
      <c r="G10" s="14"/>
      <c r="H10" s="24">
        <f>+IF(H13-H9&lt;1,H13-H9+90,H13-H9)</f>
        <v>90</v>
      </c>
      <c r="I10" s="15"/>
      <c r="J10" s="15"/>
      <c r="K10" s="13">
        <f>+IF(K14=C11,IF(C10+K7&gt;90,C10+K7-90,C10+K7),K14)</f>
        <v>63</v>
      </c>
      <c r="L10" s="30"/>
      <c r="M10" s="15"/>
      <c r="N10" s="34">
        <f>IF(MOD((C10+E10+H10+K10),90)=0,90,MOD((C10+E10+H10+K10),90))</f>
        <v>36</v>
      </c>
      <c r="O10" s="36">
        <f>IF(MOD((E10+H10+K10),90)=0,90,MOD((E10+H10+I10+K10),90))</f>
        <v>81</v>
      </c>
      <c r="P10" s="7"/>
      <c r="Q10" s="145"/>
      <c r="R10" s="145"/>
      <c r="S10" s="7"/>
      <c r="T10" s="74" t="s">
        <v>8</v>
      </c>
      <c r="U10" s="18">
        <f>VALUE(Z4)</f>
        <v>45</v>
      </c>
      <c r="V10" s="69"/>
      <c r="W10" s="95"/>
      <c r="X10" s="98">
        <f>+IF(X12-X9&lt;1,X12-X9+90,X12-X9)</f>
        <v>90</v>
      </c>
      <c r="Y10" s="72"/>
      <c r="Z10" s="102">
        <f>IF(MOD((U10-AA8),90)=0,90,MOD((U10-AA8),90))</f>
        <v>18</v>
      </c>
      <c r="AA10" s="103">
        <f>IF(MOD((U10+AA8),90)=0,90,MOD((U10+AA8),90))</f>
        <v>72</v>
      </c>
      <c r="AB10" s="76"/>
      <c r="AC10" s="101"/>
      <c r="AD10" s="75">
        <f>+IF(AD13=U11,IF(U10+AD8&gt;90,U10+AD8-90,U10+AD8),AD13)</f>
        <v>63</v>
      </c>
      <c r="AE10" s="77"/>
      <c r="AF10" s="7"/>
      <c r="AG10" s="7"/>
      <c r="AH10" s="7"/>
      <c r="AI10" s="144"/>
      <c r="AJ10" s="134"/>
      <c r="AK10" s="134"/>
    </row>
    <row r="11" spans="1:37" s="10" customFormat="1" ht="24.75" customHeight="1" thickBot="1">
      <c r="A11" s="7"/>
      <c r="B11" s="17" t="s">
        <v>10</v>
      </c>
      <c r="C11" s="18">
        <f>VALUE(H4)</f>
        <v>27</v>
      </c>
      <c r="D11" s="14"/>
      <c r="E11" s="14"/>
      <c r="F11" s="19">
        <f>+IF(F13-F8&lt;1,F13-F8+90,F13-F8)</f>
        <v>72</v>
      </c>
      <c r="G11" s="25"/>
      <c r="H11" s="14"/>
      <c r="I11" s="19">
        <f>+IF(I13-I9&lt;1,I13-I9+90,I13-I9)</f>
        <v>54</v>
      </c>
      <c r="J11" s="15"/>
      <c r="K11" s="19">
        <f>+IF(K13-K10&lt;1,K13-K10+90,K13-K10)</f>
        <v>9</v>
      </c>
      <c r="L11" s="14"/>
      <c r="M11" s="31"/>
      <c r="N11" s="34">
        <f>IF(MOD((C11+F11+I11+K11),90)=0,90,MOD((C11+F11+I11+K11),90))</f>
        <v>72</v>
      </c>
      <c r="O11" s="36">
        <f>IF(MOD((F11+I11+K11),90)=0,90,MOD((F11+I11+K11),90))</f>
        <v>45</v>
      </c>
      <c r="P11" s="7"/>
      <c r="Q11" s="145"/>
      <c r="R11" s="145"/>
      <c r="S11" s="7"/>
      <c r="T11" s="74" t="s">
        <v>9</v>
      </c>
      <c r="U11" s="18">
        <f>VALUE(AA4)</f>
        <v>27</v>
      </c>
      <c r="V11" s="78"/>
      <c r="W11" s="109">
        <f>IF(MOD((U11-X8),90)=0,90,MOD((U11-X8),90))</f>
        <v>72</v>
      </c>
      <c r="X11" s="110">
        <f>IF(MOD((U11+X8),90)=0,90,MOD((U11+X8),90))</f>
        <v>72</v>
      </c>
      <c r="Y11" s="79"/>
      <c r="Z11" s="96"/>
      <c r="AA11" s="80">
        <f>+IF(AA12-AA9&lt;1,AA12-AA9+90,AA12-AA9)</f>
        <v>54</v>
      </c>
      <c r="AB11" s="81"/>
      <c r="AC11" s="96"/>
      <c r="AD11" s="80">
        <f>+IF(AD12-AD10&lt;1,AD12-AD10+90,AD12-AD10)</f>
        <v>9</v>
      </c>
      <c r="AE11" s="111"/>
      <c r="AF11" s="7"/>
      <c r="AG11" s="7"/>
      <c r="AH11" s="7"/>
      <c r="AI11" s="144"/>
      <c r="AJ11" s="134"/>
      <c r="AK11" s="134"/>
    </row>
    <row r="12" spans="1:37" ht="30" customHeight="1" thickBot="1">
      <c r="A12" s="1"/>
      <c r="B12" s="33"/>
      <c r="C12" s="25"/>
      <c r="D12" s="26"/>
      <c r="E12" s="26"/>
      <c r="F12" s="26"/>
      <c r="G12" s="32"/>
      <c r="H12" s="26"/>
      <c r="I12" s="26"/>
      <c r="J12" s="32"/>
      <c r="K12" s="26"/>
      <c r="L12" s="32"/>
      <c r="M12" s="32"/>
      <c r="N12" s="35" t="s">
        <v>18</v>
      </c>
      <c r="O12" s="37" t="s">
        <v>25</v>
      </c>
      <c r="P12" s="1"/>
      <c r="Q12" s="145"/>
      <c r="R12" s="145"/>
      <c r="S12" s="1"/>
      <c r="T12" s="197"/>
      <c r="U12" s="198"/>
      <c r="V12" s="114"/>
      <c r="W12" s="115"/>
      <c r="X12" s="118">
        <f>IF(MOD((U9+U10),90)=0,90,MOD((U9+U10),90))</f>
        <v>45</v>
      </c>
      <c r="Y12" s="116"/>
      <c r="Z12" s="116"/>
      <c r="AA12" s="118">
        <f>IF(MOD((U9+U11),90)=0,90,MOD((U9+U11),90))</f>
        <v>27</v>
      </c>
      <c r="AB12" s="116"/>
      <c r="AC12" s="116"/>
      <c r="AD12" s="118">
        <f>IF(MOD((U10+U11),90)=0,90,MOD((U10+U11),90))</f>
        <v>72</v>
      </c>
      <c r="AE12" s="117"/>
      <c r="AF12" s="194" t="s">
        <v>11</v>
      </c>
      <c r="AG12" s="195"/>
      <c r="AH12" s="196"/>
      <c r="AI12" s="144"/>
      <c r="AJ12" s="134"/>
      <c r="AK12" s="134"/>
    </row>
    <row r="13" spans="1:37" ht="25.5" customHeight="1" thickBot="1">
      <c r="A13" s="1"/>
      <c r="B13" s="175"/>
      <c r="C13" s="176"/>
      <c r="D13" s="27">
        <f>IF(MOD((C8+C9),90)=0,90,MOD((C8+C9),90))</f>
        <v>72</v>
      </c>
      <c r="E13" s="27">
        <f>IF(MOD((C8+C10),90)=0,90,MOD((C8+C10),90))</f>
        <v>27</v>
      </c>
      <c r="F13" s="27">
        <f>IF(MOD((C8+C11),90)=0,90,MOD((C8+C11),90))</f>
        <v>9</v>
      </c>
      <c r="G13" s="27"/>
      <c r="H13" s="27">
        <f>IF(MOD((C9+C10),90)=0,90,MOD((C9+C10),90))</f>
        <v>45</v>
      </c>
      <c r="I13" s="27">
        <f>IF(MOD((C9+C11),90)=0,90,MOD((C9+C11),90))</f>
        <v>27</v>
      </c>
      <c r="J13" s="27"/>
      <c r="K13" s="27">
        <f>IF(MOD((C10+C11),90)=0,90,MOD((C10+C11),90))</f>
        <v>72</v>
      </c>
      <c r="L13" s="27"/>
      <c r="M13" s="27"/>
      <c r="N13" s="177" t="s">
        <v>11</v>
      </c>
      <c r="O13" s="178"/>
      <c r="P13" s="179"/>
      <c r="Q13" s="145"/>
      <c r="R13" s="145"/>
      <c r="S13" s="82"/>
      <c r="T13" s="161"/>
      <c r="U13" s="161"/>
      <c r="V13" s="112"/>
      <c r="W13" s="112"/>
      <c r="X13" s="83">
        <f>+IF(U9-X8&lt;1,U9-X8+90,U9-X8)</f>
        <v>45</v>
      </c>
      <c r="Y13" s="83"/>
      <c r="Z13" s="83"/>
      <c r="AA13" s="83">
        <f>+IF(U9-AA8&lt;1,U9-AA8+90,U9-AA8)</f>
        <v>63</v>
      </c>
      <c r="AB13" s="83"/>
      <c r="AC13" s="83"/>
      <c r="AD13" s="83">
        <f>+IF(U10-AD8&lt;1,U10-AD8+90,U10-AD8)</f>
        <v>27</v>
      </c>
      <c r="AE13" s="113"/>
      <c r="AF13" s="84"/>
      <c r="AG13" s="84"/>
      <c r="AH13" s="84"/>
      <c r="AI13" s="144"/>
      <c r="AJ13" s="134"/>
      <c r="AK13" s="134"/>
    </row>
    <row r="14" spans="1:37" ht="15" customHeight="1" thickBot="1">
      <c r="A14" s="1"/>
      <c r="B14" s="174"/>
      <c r="C14" s="174"/>
      <c r="D14" s="28">
        <f>+IF(C8-D7&lt;1,C8-D7+90,C8-D7)</f>
        <v>54</v>
      </c>
      <c r="E14" s="28">
        <f>+IF(C8-E7&lt;1,C8-E7+90,C8-E7)</f>
        <v>45</v>
      </c>
      <c r="F14" s="28">
        <f>+IF(C8-F7&lt;1,C8-F7+90,C8-F7)</f>
        <v>27</v>
      </c>
      <c r="G14" s="28">
        <f>+IF(C8-G7&lt;1,C8-G7+90,C8-G7)</f>
        <v>72</v>
      </c>
      <c r="H14" s="28">
        <f>+IF(C9-H7&lt;1,C9-H7+90,C9-H7)</f>
        <v>45</v>
      </c>
      <c r="I14" s="28">
        <f>+IF(C9-I7&lt;1,C9-I7+90,C9-I7)</f>
        <v>63</v>
      </c>
      <c r="J14" s="28">
        <f>+IF(C9-J7&lt;1,C9-J7+90,C9-J7)</f>
        <v>90</v>
      </c>
      <c r="K14" s="28">
        <f>+IF(C10-K7&lt;1,C10-K7+90,C10-K7)</f>
        <v>27</v>
      </c>
      <c r="L14" s="28">
        <f>+IF(C10-L7&lt;1,C10-L7+90,C10-L7)</f>
        <v>45</v>
      </c>
      <c r="M14" s="28">
        <f>+IF(C11-M7&lt;1,C11-M7+90,C11-M7)</f>
        <v>27</v>
      </c>
      <c r="N14" s="1"/>
      <c r="O14" s="1"/>
      <c r="P14" s="1"/>
      <c r="Q14" s="145"/>
      <c r="R14" s="145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4"/>
      <c r="AJ14" s="134"/>
      <c r="AK14" s="134"/>
    </row>
    <row r="15" spans="1:37" ht="25.5" customHeight="1" thickTop="1" thickBot="1">
      <c r="A15" s="131"/>
      <c r="B15" s="131"/>
      <c r="C15" s="131"/>
      <c r="D15" s="131"/>
      <c r="E15" s="131"/>
      <c r="F15" s="131"/>
      <c r="G15" s="131"/>
      <c r="H15" s="47" t="s">
        <v>28</v>
      </c>
      <c r="I15" s="38"/>
      <c r="J15" s="47" t="s">
        <v>29</v>
      </c>
      <c r="K15" s="38"/>
      <c r="L15" s="131"/>
      <c r="M15" s="131"/>
      <c r="N15" s="131"/>
      <c r="O15" s="131"/>
      <c r="P15" s="131"/>
      <c r="Q15" s="143"/>
      <c r="R15" s="143"/>
      <c r="S15" s="202" t="s">
        <v>34</v>
      </c>
      <c r="T15" s="203"/>
      <c r="U15" s="203"/>
      <c r="V15" s="203"/>
      <c r="W15" s="203"/>
      <c r="X15" s="204"/>
      <c r="Y15" s="150">
        <v>90</v>
      </c>
      <c r="Z15" s="150">
        <v>45</v>
      </c>
      <c r="AA15" s="150">
        <v>72</v>
      </c>
      <c r="AB15" s="51"/>
      <c r="AC15" s="51"/>
      <c r="AD15" s="51"/>
      <c r="AE15" s="51"/>
      <c r="AF15" s="122"/>
      <c r="AG15" s="123"/>
      <c r="AH15" s="123"/>
      <c r="AI15" s="144"/>
      <c r="AJ15" s="134"/>
      <c r="AK15" s="134"/>
    </row>
    <row r="16" spans="1:37" ht="24" thickTop="1" thickBot="1">
      <c r="A16" s="38"/>
      <c r="B16" s="38"/>
      <c r="C16" s="38"/>
      <c r="D16" s="138">
        <f>VALUE(E4)</f>
        <v>72</v>
      </c>
      <c r="E16" s="91"/>
      <c r="F16" s="138">
        <f>VALUE(F4)</f>
        <v>90</v>
      </c>
      <c r="G16" s="131"/>
      <c r="H16" s="58">
        <f>IF(MOD((D16+F16),90)=0,90,MOD((D16+F16),90))</f>
        <v>72</v>
      </c>
      <c r="I16" s="38"/>
      <c r="J16" s="54">
        <f>IF(ABS(D16-F16)&gt;45,90-ABS(D16-F16),ABS(D16-F16))</f>
        <v>18</v>
      </c>
      <c r="K16" s="38"/>
      <c r="L16" s="61" t="s">
        <v>12</v>
      </c>
      <c r="M16" s="57" t="s">
        <v>13</v>
      </c>
      <c r="N16" s="57" t="s">
        <v>14</v>
      </c>
      <c r="O16" s="57" t="s">
        <v>15</v>
      </c>
      <c r="P16" s="131"/>
      <c r="Q16" s="143"/>
      <c r="R16" s="14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4"/>
      <c r="AJ16" s="134"/>
      <c r="AK16" s="134"/>
    </row>
    <row r="17" spans="1:37" ht="25.5" customHeight="1" thickBot="1">
      <c r="A17" s="180" t="s">
        <v>19</v>
      </c>
      <c r="B17" s="181"/>
      <c r="C17" s="182"/>
      <c r="D17" s="91"/>
      <c r="E17" s="92"/>
      <c r="F17" s="91"/>
      <c r="G17" s="131"/>
      <c r="H17" s="38"/>
      <c r="I17" s="38"/>
      <c r="J17" s="38"/>
      <c r="K17" s="38"/>
      <c r="L17" s="129"/>
      <c r="M17" s="58">
        <f>IF(MOD((D16+F16),90)=0,90,MOD((D16+F16),90))</f>
        <v>72</v>
      </c>
      <c r="N17" s="58">
        <f>IF(MOD((D16+D18),90)=0,90,MOD((D16+D18),90))</f>
        <v>27</v>
      </c>
      <c r="O17" s="59">
        <f>IF(MOD((D16+F18),90)=0,90,MOD((D16+F18),90))</f>
        <v>9</v>
      </c>
      <c r="P17" s="131"/>
      <c r="Q17" s="143"/>
      <c r="R17" s="143"/>
      <c r="S17" s="1"/>
      <c r="T17" s="1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4"/>
      <c r="AJ17" s="134"/>
      <c r="AK17" s="134"/>
    </row>
    <row r="18" spans="1:37" ht="23.25" thickBot="1">
      <c r="A18" s="131"/>
      <c r="B18" s="38"/>
      <c r="C18" s="38"/>
      <c r="D18" s="138">
        <f>VALUE(G4)</f>
        <v>45</v>
      </c>
      <c r="E18" s="91"/>
      <c r="F18" s="138">
        <f>VALUE(H4)</f>
        <v>27</v>
      </c>
      <c r="G18" s="131"/>
      <c r="H18" s="58">
        <f>IF(MOD((D18+F18),90)=0,90,MOD((D18+F18),90))</f>
        <v>72</v>
      </c>
      <c r="I18" s="38"/>
      <c r="J18" s="54">
        <f>IF(ABS(D18-F18)&gt;45,90-ABS(D18-F18),ABS(D18-F18))</f>
        <v>18</v>
      </c>
      <c r="K18" s="38"/>
      <c r="L18" s="130"/>
      <c r="M18" s="58">
        <f>IF(MOD((D18+F18),90)=0,90,MOD((D18+F18),90))</f>
        <v>72</v>
      </c>
      <c r="N18" s="58">
        <f>IF(MOD((F16+F18),90)=0,90,MOD((F16+F18),90))</f>
        <v>27</v>
      </c>
      <c r="O18" s="60">
        <f>IF(MOD((D18+F16),90)=0,90,MOD((D18+F16),90))</f>
        <v>45</v>
      </c>
      <c r="P18" s="131"/>
      <c r="Q18" s="143"/>
      <c r="R18" s="143"/>
      <c r="S18" s="1"/>
      <c r="T18" s="168"/>
      <c r="U18" s="169"/>
      <c r="V18" s="63"/>
      <c r="W18" s="64"/>
      <c r="X18" s="100" t="s">
        <v>0</v>
      </c>
      <c r="Y18" s="65"/>
      <c r="Z18" s="66"/>
      <c r="AA18" s="100" t="s">
        <v>1</v>
      </c>
      <c r="AB18" s="65"/>
      <c r="AC18" s="66"/>
      <c r="AD18" s="100" t="s">
        <v>3</v>
      </c>
      <c r="AE18" s="67"/>
      <c r="AF18" s="1"/>
      <c r="AG18" s="1"/>
      <c r="AH18" s="1"/>
      <c r="AI18" s="144"/>
      <c r="AJ18" s="134"/>
      <c r="AK18" s="134"/>
    </row>
    <row r="19" spans="1:37" ht="21" customHeight="1" thickBot="1">
      <c r="A19" s="131"/>
      <c r="B19" s="38"/>
      <c r="C19" s="38"/>
      <c r="D19" s="38"/>
      <c r="E19" s="38"/>
      <c r="F19" s="38"/>
      <c r="G19" s="131"/>
      <c r="H19" s="131"/>
      <c r="I19" s="131"/>
      <c r="J19" s="131"/>
      <c r="K19" s="131"/>
      <c r="L19" s="39" t="s">
        <v>16</v>
      </c>
      <c r="M19" s="29">
        <f>IF(MOD((M17+M18),90)=0,90,MOD((M17+M18),90))</f>
        <v>54</v>
      </c>
      <c r="N19" s="29">
        <f>IF(MOD((N17+N18),90)=0,90,MOD((N17+N18),90))</f>
        <v>54</v>
      </c>
      <c r="O19" s="29">
        <f>IF(MOD((O17+O18),90)=0,90,MOD((O17+O18),90))</f>
        <v>54</v>
      </c>
      <c r="P19" s="131"/>
      <c r="Q19" s="143"/>
      <c r="R19" s="143"/>
      <c r="S19" s="7"/>
      <c r="T19" s="199"/>
      <c r="U19" s="200"/>
      <c r="V19" s="105"/>
      <c r="W19" s="106"/>
      <c r="X19" s="93">
        <f>IF(ABS(U20-U21)&gt;45,90-ABS(U20-U21),ABS(U20-U21))</f>
        <v>45</v>
      </c>
      <c r="Y19" s="107"/>
      <c r="Z19" s="104"/>
      <c r="AA19" s="93">
        <f>IF(ABS(U20-U22)&gt;45,90-ABS(U20-U22),ABS(U20-U22))</f>
        <v>18</v>
      </c>
      <c r="AB19" s="107"/>
      <c r="AC19" s="108"/>
      <c r="AD19" s="93">
        <f>IF(ABS(U21-U22)&gt;45,90-ABS(U21-U22),ABS(U21-U22))</f>
        <v>27</v>
      </c>
      <c r="AE19" s="93"/>
      <c r="AF19" s="194" t="s">
        <v>6</v>
      </c>
      <c r="AG19" s="195"/>
      <c r="AH19" s="196"/>
      <c r="AI19" s="144"/>
      <c r="AJ19" s="134"/>
      <c r="AK19" s="134"/>
    </row>
    <row r="20" spans="1:37" ht="21" customHeight="1" thickBot="1">
      <c r="A20" s="131"/>
      <c r="B20" s="47" t="s">
        <v>26</v>
      </c>
      <c r="C20" s="38"/>
      <c r="D20" s="58">
        <f>IF(MOD((D16+D18),90)=0,90,MOD((D16+D18),90))</f>
        <v>27</v>
      </c>
      <c r="E20" s="38"/>
      <c r="F20" s="58">
        <f>IF(MOD((F16+F18),90)=0,90,MOD((F16+F18),90))</f>
        <v>27</v>
      </c>
      <c r="G20" s="131"/>
      <c r="H20" s="131"/>
      <c r="I20" s="131"/>
      <c r="J20" s="131"/>
      <c r="K20" s="131"/>
      <c r="L20" s="38"/>
      <c r="M20" s="38"/>
      <c r="N20" s="38"/>
      <c r="O20" s="38"/>
      <c r="P20" s="131"/>
      <c r="Q20" s="143"/>
      <c r="R20" s="143"/>
      <c r="S20" s="7"/>
      <c r="T20" s="68" t="s">
        <v>7</v>
      </c>
      <c r="U20" s="12">
        <f>VALUE(Y15)</f>
        <v>90</v>
      </c>
      <c r="V20" s="69"/>
      <c r="W20" s="94"/>
      <c r="X20" s="97">
        <f>+IF(X24=U21,IF(U20+X19&gt;90,U20+X19-90,U20+X19),X24)</f>
        <v>45</v>
      </c>
      <c r="Y20" s="70"/>
      <c r="Z20" s="71"/>
      <c r="AA20" s="99">
        <f>+IF(AA24=U22,IF(U20+AA19&gt;90,U20+AA19-90,U20+AA19),AA24)</f>
        <v>18</v>
      </c>
      <c r="AB20" s="72"/>
      <c r="AC20" s="102">
        <f>IF(MOD((U20-45),90)=0,90,MOD((U20-45),90))</f>
        <v>45</v>
      </c>
      <c r="AD20" s="103">
        <f>IF(MOD((U20+45),90)=0,90,MOD((U20+45),90))</f>
        <v>45</v>
      </c>
      <c r="AE20" s="73"/>
      <c r="AF20" s="7"/>
      <c r="AG20" s="7"/>
      <c r="AH20" s="16"/>
      <c r="AI20" s="144"/>
      <c r="AJ20" s="134"/>
      <c r="AK20" s="134"/>
    </row>
    <row r="21" spans="1:37" ht="21" customHeight="1" thickBot="1">
      <c r="A21" s="131"/>
      <c r="B21" s="38"/>
      <c r="C21" s="48"/>
      <c r="D21" s="38"/>
      <c r="E21" s="38"/>
      <c r="F21" s="38"/>
      <c r="G21" s="131"/>
      <c r="H21" s="131"/>
      <c r="I21" s="131"/>
      <c r="J21" s="131"/>
      <c r="K21" s="131"/>
      <c r="L21" s="52" t="s">
        <v>24</v>
      </c>
      <c r="M21" s="53" t="s">
        <v>13</v>
      </c>
      <c r="N21" s="53" t="s">
        <v>14</v>
      </c>
      <c r="O21" s="53" t="s">
        <v>15</v>
      </c>
      <c r="P21" s="131"/>
      <c r="Q21" s="143"/>
      <c r="R21" s="143"/>
      <c r="S21" s="7"/>
      <c r="T21" s="74" t="s">
        <v>8</v>
      </c>
      <c r="U21" s="18">
        <f>VALUE(Z15)</f>
        <v>45</v>
      </c>
      <c r="V21" s="69"/>
      <c r="W21" s="95"/>
      <c r="X21" s="98">
        <f>+IF(X23-X20&lt;1,X23-X20+90,X23-X20)</f>
        <v>90</v>
      </c>
      <c r="Y21" s="72"/>
      <c r="Z21" s="102">
        <f>IF(MOD((U21-AA19),90)=0,90,MOD((U21-AA19),90))</f>
        <v>27</v>
      </c>
      <c r="AA21" s="103">
        <f>IF(MOD((U21+AA19),90)=0,90,MOD((U21+AA19),90))</f>
        <v>63</v>
      </c>
      <c r="AB21" s="76"/>
      <c r="AC21" s="101"/>
      <c r="AD21" s="75">
        <f>+IF(AD24=U22,IF(U21+AD19&gt;90,U21+AD19-90,U21+AD19),AD24)</f>
        <v>18</v>
      </c>
      <c r="AE21" s="77"/>
      <c r="AF21" s="7"/>
      <c r="AG21" s="7"/>
      <c r="AH21" s="7"/>
      <c r="AI21" s="144"/>
      <c r="AJ21" s="134"/>
      <c r="AK21" s="134"/>
    </row>
    <row r="22" spans="1:37" ht="21" customHeight="1" thickBot="1">
      <c r="A22" s="131"/>
      <c r="B22" s="47" t="s">
        <v>27</v>
      </c>
      <c r="C22" s="38"/>
      <c r="D22" s="59">
        <f>IF(MOD((D16+F18),90)=0,90,MOD((D16+F18),90))</f>
        <v>9</v>
      </c>
      <c r="E22" s="38"/>
      <c r="F22" s="60">
        <f>IF(MOD((F16+D18),90)=0,90,MOD((F16+D18),90))</f>
        <v>45</v>
      </c>
      <c r="G22" s="131"/>
      <c r="H22" s="131"/>
      <c r="I22" s="131"/>
      <c r="J22" s="131"/>
      <c r="K22" s="131"/>
      <c r="L22" s="44"/>
      <c r="M22" s="54">
        <f>IF(ABS(D16-F16)&gt;45,90-ABS(D16-F16),ABS(D16-F16))</f>
        <v>18</v>
      </c>
      <c r="N22" s="54">
        <f>IF(ABS(D16-D18)&gt;45,90-ABS(D16-D18),ABS(D16-D18))</f>
        <v>27</v>
      </c>
      <c r="O22" s="55">
        <f>IF(ABS(D16-F18)&gt;45,90-ABS(D16-F18),ABS(D16-F18))</f>
        <v>45</v>
      </c>
      <c r="P22" s="131"/>
      <c r="Q22" s="143"/>
      <c r="R22" s="143"/>
      <c r="S22" s="7"/>
      <c r="T22" s="74" t="s">
        <v>9</v>
      </c>
      <c r="U22" s="18">
        <f>VALUE(AA15)</f>
        <v>72</v>
      </c>
      <c r="V22" s="78"/>
      <c r="W22" s="109">
        <f>IF(MOD((U22-X19),90)=0,90,MOD((U22-X19),90))</f>
        <v>27</v>
      </c>
      <c r="X22" s="110">
        <f>IF(MOD((U22+X19),90)=0,90,MOD((U22+X19),90))</f>
        <v>27</v>
      </c>
      <c r="Y22" s="79"/>
      <c r="Z22" s="96"/>
      <c r="AA22" s="80">
        <f>+IF(AA23-AA20&lt;1,AA23-AA20+90,AA23-AA20)</f>
        <v>54</v>
      </c>
      <c r="AB22" s="81"/>
      <c r="AC22" s="96"/>
      <c r="AD22" s="80">
        <f>+IF(AD23-AD21&lt;1,AD23-AD21+90,AD23-AD21)</f>
        <v>9</v>
      </c>
      <c r="AE22" s="111"/>
      <c r="AF22" s="7"/>
      <c r="AG22" s="7"/>
      <c r="AH22" s="7"/>
      <c r="AI22" s="144"/>
      <c r="AJ22" s="134"/>
      <c r="AK22" s="134"/>
    </row>
    <row r="23" spans="1:37" ht="21" customHeight="1" thickBo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44"/>
      <c r="M23" s="54">
        <f>IF(ABS(D18-F18)&gt;45,90-ABS(D18-F18),ABS(D18-F18))</f>
        <v>18</v>
      </c>
      <c r="N23" s="54">
        <f>IF(ABS(F16-F18)&gt;45,90-ABS(F16-F18),ABS(F16-F18))</f>
        <v>27</v>
      </c>
      <c r="O23" s="56">
        <f>IF(ABS(F16-D18)&gt;45,90-ABS(F16-D18),ABS(F16-D18))</f>
        <v>45</v>
      </c>
      <c r="P23" s="131"/>
      <c r="Q23" s="143"/>
      <c r="R23" s="143"/>
      <c r="S23" s="1"/>
      <c r="T23" s="197"/>
      <c r="U23" s="198"/>
      <c r="V23" s="114"/>
      <c r="W23" s="115"/>
      <c r="X23" s="118">
        <f>IF(MOD((U20+U21),90)=0,90,MOD((U20+U21),90))</f>
        <v>45</v>
      </c>
      <c r="Y23" s="116"/>
      <c r="Z23" s="116"/>
      <c r="AA23" s="118">
        <f>IF(MOD((U20+U22),90)=0,90,MOD((U20+U22),90))</f>
        <v>72</v>
      </c>
      <c r="AB23" s="116"/>
      <c r="AC23" s="116"/>
      <c r="AD23" s="118">
        <f>IF(MOD((U21+U22),90)=0,90,MOD((U21+U22),90))</f>
        <v>27</v>
      </c>
      <c r="AE23" s="117"/>
      <c r="AF23" s="194" t="s">
        <v>11</v>
      </c>
      <c r="AG23" s="195"/>
      <c r="AH23" s="196"/>
      <c r="AI23" s="144"/>
      <c r="AJ23" s="134"/>
      <c r="AK23" s="134"/>
    </row>
    <row r="24" spans="1:37" ht="21" customHeight="1" thickBo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45" t="s">
        <v>23</v>
      </c>
      <c r="M24" s="46">
        <f>IF(ABS(M22-M23)&gt;45,90-ABS(M22-M23),ABS(M22-M23))</f>
        <v>0</v>
      </c>
      <c r="N24" s="46">
        <f>IF(ABS(N22-N23)&gt;45,90-ABS(N22-N23),ABS(N22-N23))</f>
        <v>0</v>
      </c>
      <c r="O24" s="46">
        <f>IF(ABS(O22-O23)&gt;45,90-ABS(O22-O23),ABS(O22-O23))</f>
        <v>0</v>
      </c>
      <c r="P24" s="131"/>
      <c r="Q24" s="143"/>
      <c r="R24" s="143"/>
      <c r="S24" s="82"/>
      <c r="T24" s="161"/>
      <c r="U24" s="161"/>
      <c r="V24" s="112"/>
      <c r="W24" s="112"/>
      <c r="X24" s="83">
        <f>+IF(U20-X19&lt;1,U20-X19+90,U20-X19)</f>
        <v>45</v>
      </c>
      <c r="Y24" s="83"/>
      <c r="Z24" s="83"/>
      <c r="AA24" s="83">
        <f>+IF(U20-AA19&lt;1,U20-AA19+90,U20-AA19)</f>
        <v>72</v>
      </c>
      <c r="AB24" s="83"/>
      <c r="AC24" s="83"/>
      <c r="AD24" s="83">
        <f>+IF(U21-AD19&lt;1,U21-AD19+90,U21-AD19)</f>
        <v>18</v>
      </c>
      <c r="AE24" s="113"/>
      <c r="AF24" s="84"/>
      <c r="AG24" s="84"/>
      <c r="AH24" s="84"/>
      <c r="AI24" s="144"/>
      <c r="AJ24" s="134"/>
      <c r="AK24" s="134"/>
    </row>
    <row r="25" spans="1:37" ht="15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38"/>
      <c r="M25" s="38"/>
      <c r="N25" s="38"/>
      <c r="O25" s="38"/>
      <c r="P25" s="131"/>
      <c r="Q25" s="143"/>
      <c r="R25" s="143"/>
      <c r="S25" s="1"/>
      <c r="T25" s="85"/>
      <c r="U25" s="85"/>
      <c r="V25" s="85"/>
      <c r="W25" s="85"/>
      <c r="X25" s="86"/>
      <c r="Y25" s="86"/>
      <c r="Z25" s="86"/>
      <c r="AA25" s="86"/>
      <c r="AB25" s="86"/>
      <c r="AC25" s="86"/>
      <c r="AD25" s="87"/>
      <c r="AE25" s="87"/>
      <c r="AF25" s="87"/>
      <c r="AG25" s="87"/>
      <c r="AH25" s="87"/>
      <c r="AI25" s="144"/>
      <c r="AJ25" s="134"/>
      <c r="AK25" s="134"/>
    </row>
    <row r="26" spans="1:37" ht="18.75" thickBot="1">
      <c r="A26" s="155"/>
      <c r="B26" s="156"/>
      <c r="C26" s="156"/>
      <c r="D26" s="156"/>
      <c r="E26" s="155"/>
      <c r="F26" s="155"/>
      <c r="G26" s="155"/>
      <c r="H26" s="155"/>
      <c r="I26" s="155"/>
      <c r="J26" s="155"/>
      <c r="K26" s="38"/>
      <c r="L26" s="38"/>
      <c r="M26" s="38"/>
      <c r="N26" s="38"/>
      <c r="O26" s="38"/>
      <c r="P26" s="131"/>
      <c r="Q26" s="143"/>
      <c r="R26" s="143"/>
      <c r="S26" s="144"/>
      <c r="T26" s="146"/>
      <c r="U26" s="146"/>
      <c r="V26" s="146"/>
      <c r="W26" s="146"/>
      <c r="X26" s="146"/>
      <c r="Y26" s="146"/>
      <c r="Z26" s="146"/>
      <c r="AA26" s="146"/>
      <c r="AB26" s="146"/>
      <c r="AC26" s="147"/>
      <c r="AD26" s="147"/>
      <c r="AE26" s="147"/>
      <c r="AF26" s="147"/>
      <c r="AG26" s="147"/>
      <c r="AH26" s="147"/>
      <c r="AI26" s="143"/>
      <c r="AJ26" s="134"/>
      <c r="AK26" s="134"/>
    </row>
    <row r="27" spans="1:37" ht="27.75" customHeight="1" thickBot="1">
      <c r="A27" s="164" t="s">
        <v>45</v>
      </c>
      <c r="B27" s="164"/>
      <c r="C27" s="164"/>
      <c r="D27" s="139" t="s">
        <v>44</v>
      </c>
      <c r="E27" s="141" t="s">
        <v>20</v>
      </c>
      <c r="F27" s="127">
        <f>C8</f>
        <v>72</v>
      </c>
      <c r="G27" s="127">
        <f>C9</f>
        <v>90</v>
      </c>
      <c r="H27" s="127">
        <f>D8</f>
        <v>54</v>
      </c>
      <c r="I27" s="127">
        <f>D9</f>
        <v>18</v>
      </c>
      <c r="J27" s="155"/>
      <c r="K27" s="38"/>
      <c r="L27" s="165" t="s">
        <v>41</v>
      </c>
      <c r="M27" s="166"/>
      <c r="N27" s="166"/>
      <c r="O27" s="166"/>
      <c r="P27" s="167"/>
      <c r="Q27" s="89">
        <f>(IF(MOD((D16*F18),90)=0,90,MOD((D16*F18),90)))-(IF(MOD((F16*D18),90)=0,90,MOD((F16*D18),90)))</f>
        <v>-36</v>
      </c>
      <c r="R27" s="134"/>
      <c r="S27" s="38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3"/>
      <c r="AE27" s="133"/>
      <c r="AF27" s="133"/>
      <c r="AG27" s="133"/>
      <c r="AH27" s="133"/>
      <c r="AI27" s="131"/>
      <c r="AJ27" s="134"/>
      <c r="AK27" s="134"/>
    </row>
    <row r="28" spans="1:37" ht="30.75" customHeight="1" thickBot="1">
      <c r="A28" s="164"/>
      <c r="B28" s="164"/>
      <c r="C28" s="164"/>
      <c r="D28" s="140" t="s">
        <v>44</v>
      </c>
      <c r="E28" s="142" t="s">
        <v>21</v>
      </c>
      <c r="F28" s="128">
        <f>C8</f>
        <v>72</v>
      </c>
      <c r="G28" s="128">
        <f>C10</f>
        <v>45</v>
      </c>
      <c r="H28" s="128">
        <f>E8</f>
        <v>9</v>
      </c>
      <c r="I28" s="128">
        <f>E10</f>
        <v>18</v>
      </c>
      <c r="J28" s="155"/>
      <c r="K28" s="38"/>
      <c r="L28" s="165" t="s">
        <v>30</v>
      </c>
      <c r="M28" s="166"/>
      <c r="N28" s="166"/>
      <c r="O28" s="166"/>
      <c r="P28" s="167"/>
      <c r="Q28" s="49">
        <f>IF(MOD((M22+M23+N23+N22),90)=0,90,MOD((M22+M23+N23+N22),90))</f>
        <v>90</v>
      </c>
      <c r="R28" s="38"/>
      <c r="S28" s="38"/>
      <c r="T28" s="134"/>
      <c r="U28" s="134"/>
      <c r="V28" s="134"/>
      <c r="W28" s="134"/>
      <c r="X28" s="134"/>
      <c r="Y28" s="134"/>
      <c r="Z28" s="134"/>
      <c r="AA28" s="134"/>
      <c r="AB28" s="134"/>
      <c r="AC28" s="133"/>
      <c r="AD28" s="133"/>
      <c r="AE28" s="133"/>
      <c r="AF28" s="133"/>
      <c r="AG28" s="133"/>
      <c r="AH28" s="133"/>
      <c r="AI28" s="131"/>
      <c r="AJ28" s="134"/>
      <c r="AK28" s="134"/>
    </row>
    <row r="29" spans="1:37" ht="25.5" customHeight="1" thickBot="1">
      <c r="A29" s="164"/>
      <c r="B29" s="164"/>
      <c r="C29" s="164"/>
      <c r="D29" s="139" t="s">
        <v>44</v>
      </c>
      <c r="E29" s="141" t="s">
        <v>22</v>
      </c>
      <c r="F29" s="127">
        <f>C10</f>
        <v>45</v>
      </c>
      <c r="G29" s="127">
        <f>C11</f>
        <v>27</v>
      </c>
      <c r="H29" s="127">
        <f>K10</f>
        <v>63</v>
      </c>
      <c r="I29" s="127">
        <f>K11</f>
        <v>9</v>
      </c>
      <c r="J29" s="155"/>
      <c r="K29" s="38"/>
      <c r="L29" s="38"/>
      <c r="M29" s="38"/>
      <c r="N29" s="38"/>
      <c r="O29" s="38"/>
      <c r="P29" s="38"/>
      <c r="Q29" s="119" t="s">
        <v>38</v>
      </c>
      <c r="R29" s="119" t="s">
        <v>39</v>
      </c>
      <c r="S29" s="51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1"/>
      <c r="AJ29" s="134"/>
      <c r="AK29" s="134"/>
    </row>
    <row r="30" spans="1:37" ht="30.75" customHeight="1" thickBot="1">
      <c r="A30" s="164"/>
      <c r="B30" s="164"/>
      <c r="C30" s="164"/>
      <c r="D30" s="140" t="s">
        <v>44</v>
      </c>
      <c r="E30" s="142" t="s">
        <v>15</v>
      </c>
      <c r="F30" s="128">
        <f>C11</f>
        <v>27</v>
      </c>
      <c r="G30" s="128">
        <f>C9</f>
        <v>90</v>
      </c>
      <c r="H30" s="128">
        <f>I11</f>
        <v>54</v>
      </c>
      <c r="I30" s="128">
        <f>I9</f>
        <v>63</v>
      </c>
      <c r="J30" s="155"/>
      <c r="K30" s="50"/>
      <c r="L30" s="88" t="s">
        <v>33</v>
      </c>
      <c r="M30" s="152">
        <v>90</v>
      </c>
      <c r="N30" s="170" t="s">
        <v>31</v>
      </c>
      <c r="O30" s="171"/>
      <c r="P30" s="62" t="s">
        <v>32</v>
      </c>
      <c r="Q30" s="89">
        <f>IF(ABS(M30-M31)/2&gt;45,90-ABS(M30-M31)/2,ABS(M30-M31)/2)</f>
        <v>9</v>
      </c>
      <c r="R30" s="89">
        <f>IF(MOD((M30+M31)/2,90)=0,90,MOD((M30+M31)/2,90))</f>
        <v>81</v>
      </c>
      <c r="S30" s="51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1"/>
      <c r="AJ30" s="134"/>
      <c r="AK30" s="134"/>
    </row>
    <row r="31" spans="1:37" ht="23.25" thickBot="1">
      <c r="A31" s="159"/>
      <c r="B31" s="159"/>
      <c r="C31" s="159"/>
      <c r="D31" s="159"/>
      <c r="E31" s="160"/>
      <c r="F31" s="158"/>
      <c r="G31" s="158"/>
      <c r="H31" s="158"/>
      <c r="I31" s="158"/>
      <c r="J31" s="157"/>
      <c r="K31" s="50"/>
      <c r="L31" s="88" t="s">
        <v>33</v>
      </c>
      <c r="M31" s="152">
        <v>72</v>
      </c>
      <c r="N31" s="172"/>
      <c r="O31" s="173"/>
      <c r="P31" s="62" t="s">
        <v>32</v>
      </c>
      <c r="Q31" s="90">
        <f>IF(Q30+45&gt;90,Q30+45-90,Q30+45)</f>
        <v>54</v>
      </c>
      <c r="R31" s="90">
        <f>IF(R30+45&gt;90,R30+45-90,R30+45)</f>
        <v>36</v>
      </c>
      <c r="S31" s="51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1"/>
      <c r="AJ31" s="134"/>
      <c r="AK31" s="134"/>
    </row>
    <row r="32" spans="1:37" ht="30" customHeight="1" thickBot="1">
      <c r="A32" s="159"/>
      <c r="B32" s="159"/>
      <c r="C32" s="159"/>
      <c r="D32" s="159"/>
      <c r="E32" s="160"/>
      <c r="F32" s="158"/>
      <c r="G32" s="158"/>
      <c r="H32" s="158"/>
      <c r="I32" s="158"/>
      <c r="J32" s="158"/>
      <c r="K32" s="38"/>
      <c r="L32" s="38"/>
      <c r="M32" s="38"/>
      <c r="N32" s="38"/>
      <c r="O32" s="50"/>
      <c r="P32" s="38"/>
      <c r="Q32" s="121" t="s">
        <v>40</v>
      </c>
      <c r="R32" s="121" t="s">
        <v>40</v>
      </c>
      <c r="S32" s="51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1"/>
      <c r="AJ32" s="134"/>
      <c r="AK32" s="134"/>
    </row>
    <row r="33" spans="1:37" ht="23.25" thickBo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38"/>
      <c r="L33" s="38"/>
      <c r="M33" s="38"/>
      <c r="N33" s="38"/>
      <c r="O33" s="162" t="s">
        <v>37</v>
      </c>
      <c r="P33" s="163"/>
      <c r="Q33" s="120">
        <f>IF(MOD((Q30+Q31),90)=0,90,MOD((Q30+Q31),90))</f>
        <v>63</v>
      </c>
      <c r="R33" s="120">
        <f>IF(MOD((R30+R31),90)=0,90,MOD((R30+R31),90))</f>
        <v>27</v>
      </c>
      <c r="S33" s="51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1"/>
      <c r="AJ33" s="134"/>
      <c r="AK33" s="134"/>
    </row>
    <row r="34" spans="1:37" ht="18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31"/>
      <c r="L34" s="131"/>
      <c r="M34" s="131"/>
      <c r="N34" s="131"/>
      <c r="O34" s="131"/>
      <c r="P34" s="131"/>
      <c r="Q34" s="131"/>
      <c r="R34" s="137"/>
      <c r="S34" s="137"/>
      <c r="T34" s="137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6"/>
      <c r="AH34" s="135"/>
      <c r="AI34" s="131"/>
      <c r="AJ34" s="134"/>
      <c r="AK34" s="134"/>
    </row>
    <row r="35" spans="1:37">
      <c r="A35" s="38"/>
      <c r="B35" s="38"/>
      <c r="C35" s="38"/>
      <c r="D35" s="38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4"/>
      <c r="AK35" s="134"/>
    </row>
    <row r="36" spans="1:37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4"/>
      <c r="AK36" s="134"/>
    </row>
    <row r="37" spans="1:37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4"/>
      <c r="AK37" s="134"/>
    </row>
    <row r="38" spans="1:37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4"/>
      <c r="AK38" s="134"/>
    </row>
    <row r="39" spans="1:37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4"/>
      <c r="AK39" s="134"/>
    </row>
    <row r="40" spans="1:37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4"/>
      <c r="AK40" s="134"/>
    </row>
    <row r="41" spans="1:37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4"/>
      <c r="AK41" s="134"/>
    </row>
    <row r="42" spans="1:37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4"/>
      <c r="AK42" s="134"/>
    </row>
    <row r="43" spans="1:37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4"/>
      <c r="AK43" s="134"/>
    </row>
    <row r="44" spans="1:37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4"/>
      <c r="AK44" s="134"/>
    </row>
    <row r="45" spans="1:37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4"/>
      <c r="AK45" s="134"/>
    </row>
    <row r="46" spans="1:37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4"/>
      <c r="AK46" s="134"/>
    </row>
    <row r="47" spans="1:37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4"/>
      <c r="AK47" s="134"/>
    </row>
    <row r="48" spans="1:37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4"/>
      <c r="AK48" s="134"/>
    </row>
    <row r="49" spans="1:37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4"/>
      <c r="AK49" s="134"/>
    </row>
    <row r="50" spans="1:37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4"/>
      <c r="AK50" s="134"/>
    </row>
    <row r="51" spans="1:37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4"/>
      <c r="AK51" s="134"/>
    </row>
    <row r="52" spans="1:37" ht="20.2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37" ht="19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37" ht="20.2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37" ht="19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37" ht="20.25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37" ht="19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37" ht="20.25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37" ht="19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37" ht="20.2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37" ht="19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37" ht="20.25">
      <c r="A62" s="43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37" ht="19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37" ht="20.2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9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20.2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9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20.2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9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20.25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</sheetData>
  <sheetProtection password="F7DB" sheet="1" objects="1" scenarios="1" selectLockedCells="1"/>
  <mergeCells count="32">
    <mergeCell ref="AB1:AF1"/>
    <mergeCell ref="A1:AA1"/>
    <mergeCell ref="AG1:AH1"/>
    <mergeCell ref="AF19:AH19"/>
    <mergeCell ref="T23:U23"/>
    <mergeCell ref="AF23:AH23"/>
    <mergeCell ref="AF8:AH8"/>
    <mergeCell ref="T12:U12"/>
    <mergeCell ref="AF12:AH12"/>
    <mergeCell ref="T19:U19"/>
    <mergeCell ref="S2:AH2"/>
    <mergeCell ref="S4:X4"/>
    <mergeCell ref="S15:X15"/>
    <mergeCell ref="T7:U7"/>
    <mergeCell ref="T8:U8"/>
    <mergeCell ref="N7:P7"/>
    <mergeCell ref="A2:N2"/>
    <mergeCell ref="B6:C6"/>
    <mergeCell ref="B7:C7"/>
    <mergeCell ref="A4:D4"/>
    <mergeCell ref="L28:P28"/>
    <mergeCell ref="T13:U13"/>
    <mergeCell ref="O33:P33"/>
    <mergeCell ref="A27:C30"/>
    <mergeCell ref="L27:P27"/>
    <mergeCell ref="T24:U24"/>
    <mergeCell ref="T18:U18"/>
    <mergeCell ref="N30:O31"/>
    <mergeCell ref="B14:C14"/>
    <mergeCell ref="B13:C13"/>
    <mergeCell ref="N13:P13"/>
    <mergeCell ref="A17:C17"/>
  </mergeCells>
  <phoneticPr fontId="0" type="noConversion"/>
  <printOptions horizontalCentered="1" verticalCentered="1"/>
  <pageMargins left="0.59055118110236227" right="0.59055118110236227" top="0.59055118110236227" bottom="0.550000000000000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Diagr_Diff_Scaravetti  Adriano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Utente</cp:lastModifiedBy>
  <dcterms:created xsi:type="dcterms:W3CDTF">2018-05-01T23:34:20Z</dcterms:created>
  <dcterms:modified xsi:type="dcterms:W3CDTF">2021-01-27T09:33:05Z</dcterms:modified>
</cp:coreProperties>
</file>